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45" windowWidth="18000" windowHeight="11535"/>
  </bookViews>
  <sheets>
    <sheet name="Stopień zaaw. pr. wielol.Tab 21" sheetId="1" r:id="rId1"/>
  </sheets>
  <definedNames>
    <definedName name="_xlnm.Print_Area" localSheetId="0">'Stopień zaaw. pr. wielol.Tab 21'!$A$1:$K$98</definedName>
    <definedName name="_xlnm.Print_Titles" localSheetId="0">'Stopień zaaw. pr. wielol.Tab 21'!$A:$B,'Stopień zaaw. pr. wielol.Tab 21'!$2:$4</definedName>
  </definedNames>
  <calcPr calcId="125725" fullCalcOnLoad="1"/>
</workbook>
</file>

<file path=xl/calcChain.xml><?xml version="1.0" encoding="utf-8"?>
<calcChain xmlns="http://schemas.openxmlformats.org/spreadsheetml/2006/main">
  <c r="K98" i="1"/>
  <c r="H98"/>
  <c r="K97"/>
  <c r="H97"/>
  <c r="H96"/>
  <c r="K95"/>
  <c r="H95"/>
  <c r="K94"/>
  <c r="H94"/>
  <c r="K93"/>
  <c r="H93"/>
  <c r="K92"/>
  <c r="H92"/>
  <c r="K91"/>
  <c r="H91"/>
  <c r="H90"/>
  <c r="K89"/>
  <c r="H89"/>
  <c r="K88"/>
  <c r="H88"/>
  <c r="H87"/>
  <c r="K86"/>
  <c r="H86"/>
  <c r="K85"/>
  <c r="H85"/>
  <c r="K84"/>
  <c r="H84"/>
  <c r="K83"/>
  <c r="H83"/>
  <c r="K82"/>
  <c r="H82"/>
  <c r="K81"/>
  <c r="H81"/>
  <c r="J80"/>
  <c r="K80" s="1"/>
  <c r="I80"/>
  <c r="G80"/>
  <c r="H80" s="1"/>
  <c r="F80"/>
  <c r="K79"/>
  <c r="H79"/>
  <c r="K78"/>
  <c r="H78"/>
  <c r="K77"/>
  <c r="H77"/>
  <c r="K76"/>
  <c r="H76"/>
  <c r="K75"/>
  <c r="H75"/>
  <c r="K74"/>
  <c r="H74"/>
  <c r="K73"/>
  <c r="H73"/>
  <c r="K72"/>
  <c r="H72"/>
  <c r="K71"/>
  <c r="H71"/>
  <c r="K70"/>
  <c r="H70"/>
  <c r="K69"/>
  <c r="H69"/>
  <c r="K68"/>
  <c r="H68"/>
  <c r="K67"/>
  <c r="H67"/>
  <c r="K66"/>
  <c r="H66"/>
  <c r="K65"/>
  <c r="H65"/>
  <c r="K64"/>
  <c r="H64"/>
  <c r="K63"/>
  <c r="H63"/>
  <c r="K62"/>
  <c r="H62"/>
  <c r="K61"/>
  <c r="H61"/>
  <c r="K60"/>
  <c r="H60"/>
  <c r="K59"/>
  <c r="H59"/>
  <c r="K58"/>
  <c r="H58"/>
  <c r="K57"/>
  <c r="H57"/>
  <c r="K56"/>
  <c r="H56"/>
  <c r="K55"/>
  <c r="H55"/>
  <c r="K54"/>
  <c r="H54"/>
  <c r="K53"/>
  <c r="H53"/>
  <c r="K52"/>
  <c r="H52"/>
  <c r="K51"/>
  <c r="H51"/>
  <c r="K50"/>
  <c r="H50"/>
  <c r="K49"/>
  <c r="H49"/>
  <c r="K48"/>
  <c r="H48"/>
  <c r="K47"/>
  <c r="H47"/>
  <c r="K46"/>
  <c r="H46"/>
  <c r="K45"/>
  <c r="H45"/>
  <c r="K44"/>
  <c r="H44"/>
  <c r="K43"/>
  <c r="H43"/>
  <c r="K42"/>
  <c r="H42"/>
  <c r="K41"/>
  <c r="H41"/>
  <c r="K40"/>
  <c r="H40"/>
  <c r="K39"/>
  <c r="H39"/>
  <c r="K38"/>
  <c r="H38"/>
  <c r="K37"/>
  <c r="H37"/>
  <c r="K36"/>
  <c r="H36"/>
  <c r="K35"/>
  <c r="H35"/>
  <c r="K34"/>
  <c r="H34"/>
  <c r="K33"/>
  <c r="H33"/>
  <c r="H32"/>
  <c r="K31"/>
  <c r="H31"/>
  <c r="J30"/>
  <c r="K30" s="1"/>
  <c r="I30"/>
  <c r="G30"/>
  <c r="H30" s="1"/>
  <c r="F30"/>
  <c r="J29"/>
  <c r="K29" s="1"/>
  <c r="I29"/>
  <c r="G29"/>
  <c r="H29" s="1"/>
  <c r="F29"/>
  <c r="J26"/>
  <c r="I26"/>
  <c r="G26"/>
  <c r="F26"/>
  <c r="K25"/>
  <c r="H25"/>
  <c r="H24"/>
  <c r="K23"/>
  <c r="H23"/>
  <c r="J22"/>
  <c r="K22" s="1"/>
  <c r="I22"/>
  <c r="G22"/>
  <c r="F22"/>
  <c r="H22" s="1"/>
  <c r="H21"/>
  <c r="K20"/>
  <c r="H20"/>
  <c r="H19"/>
  <c r="K18"/>
  <c r="H18"/>
  <c r="K17"/>
  <c r="H17"/>
  <c r="K16"/>
  <c r="H16"/>
  <c r="K15"/>
  <c r="H15"/>
  <c r="K14"/>
  <c r="H14"/>
  <c r="K13"/>
  <c r="H13"/>
  <c r="K12"/>
  <c r="H12"/>
  <c r="K11"/>
  <c r="H11"/>
  <c r="K10"/>
  <c r="H10"/>
  <c r="J9"/>
  <c r="K9" s="1"/>
  <c r="I9"/>
  <c r="G9"/>
  <c r="H9" s="1"/>
  <c r="F9"/>
  <c r="J8"/>
  <c r="I8"/>
  <c r="K8" s="1"/>
  <c r="G8"/>
  <c r="H8" s="1"/>
  <c r="F8"/>
  <c r="J7"/>
  <c r="I7"/>
  <c r="K7" s="1"/>
  <c r="G7"/>
  <c r="H7" s="1"/>
  <c r="F7"/>
  <c r="J6"/>
  <c r="I6"/>
  <c r="K6" s="1"/>
  <c r="G6"/>
  <c r="H6" s="1"/>
  <c r="F6"/>
  <c r="J5"/>
  <c r="I5"/>
  <c r="K5" s="1"/>
  <c r="G5"/>
  <c r="H5" s="1"/>
  <c r="F5"/>
</calcChain>
</file>

<file path=xl/sharedStrings.xml><?xml version="1.0" encoding="utf-8"?>
<sst xmlns="http://schemas.openxmlformats.org/spreadsheetml/2006/main" count="282" uniqueCount="210">
  <si>
    <t>Stopień zaawansowania realizacji programów wieloletnich</t>
  </si>
  <si>
    <t>Lp.</t>
  </si>
  <si>
    <t>Nazwa przedsięwzięcia</t>
  </si>
  <si>
    <t>Jednostka organizacyjna</t>
  </si>
  <si>
    <r>
      <t xml:space="preserve">Okres realizacji </t>
    </r>
    <r>
      <rPr>
        <sz val="8"/>
        <rFont val="Arial CE"/>
        <charset val="238"/>
      </rPr>
      <t>(w latach)</t>
    </r>
  </si>
  <si>
    <t>Łączne nakłady finansowe
(w zł)</t>
  </si>
  <si>
    <t>Wykonanie ogółem (w zł)</t>
  </si>
  <si>
    <t>% wykonania ogółem/łączne nakłady finansowe (7/6)</t>
  </si>
  <si>
    <t>Rok 2013</t>
  </si>
  <si>
    <t>od</t>
  </si>
  <si>
    <t>do</t>
  </si>
  <si>
    <t>Limit wydatków      (w zł)</t>
  </si>
  <si>
    <t>Wydatki wykonane              (w zł)</t>
  </si>
  <si>
    <t>% wykonania rocznego (10/9)</t>
  </si>
  <si>
    <t>1.</t>
  </si>
  <si>
    <t>Wydatki na przedsięwzięcia - ogółem (1.1 + 1.2 + 1.3)</t>
  </si>
  <si>
    <t xml:space="preserve"> - wydatki bieżące</t>
  </si>
  <si>
    <t xml:space="preserve"> - wydatki majątkowe</t>
  </si>
  <si>
    <t>1.1</t>
  </si>
  <si>
    <t>Wydatki na programy, projekty lub zadania związane z programami realizowanymi z udziałem środków, o których mowa w art. 5 ust. 1 pkt 2 i 3 ustawy z dnia 27 sierpnia 2009 r. o finansach publicznych (Dz. U. Nr 157, poz. 1240, z późn. zm.), z tego:</t>
  </si>
  <si>
    <t>1.1.1</t>
  </si>
  <si>
    <t>1.1.1.1</t>
  </si>
  <si>
    <r>
      <t xml:space="preserve">Program POKL </t>
    </r>
    <r>
      <rPr>
        <i/>
        <sz val="8"/>
        <rFont val="Arial CE"/>
        <charset val="238"/>
      </rPr>
      <t>Kobieta - atrakcyjny pracownik</t>
    </r>
  </si>
  <si>
    <t>Powiatowy Urząd Pracy                                              w Gryfinie</t>
  </si>
  <si>
    <t>1.1.1.2</t>
  </si>
  <si>
    <r>
      <t xml:space="preserve">Program POKL </t>
    </r>
    <r>
      <rPr>
        <i/>
        <sz val="8"/>
        <rFont val="Arial CE"/>
        <charset val="238"/>
      </rPr>
      <t>Młody przedsiębiorca</t>
    </r>
  </si>
  <si>
    <t>1.1.1.3</t>
  </si>
  <si>
    <r>
      <t xml:space="preserve">Program POKL </t>
    </r>
    <r>
      <rPr>
        <i/>
        <sz val="8"/>
        <rFont val="Arial CE"/>
        <charset val="238"/>
      </rPr>
      <t>Piramida kompetencji - II edycja</t>
    </r>
  </si>
  <si>
    <t>1.1.1.4</t>
  </si>
  <si>
    <r>
      <t xml:space="preserve">Program POKL </t>
    </r>
    <r>
      <rPr>
        <i/>
        <sz val="8"/>
        <rFont val="Arial CE"/>
        <charset val="238"/>
      </rPr>
      <t>Młodzi aktywni</t>
    </r>
  </si>
  <si>
    <t>1.1.1.5</t>
  </si>
  <si>
    <r>
      <t xml:space="preserve">Program POKL </t>
    </r>
    <r>
      <rPr>
        <i/>
        <sz val="8"/>
        <rFont val="Arial CE"/>
        <charset val="238"/>
      </rPr>
      <t>Nasze kompetencje - Nasza przyszłość</t>
    </r>
  </si>
  <si>
    <t>ZSP nr 2 w Gryfinie</t>
  </si>
  <si>
    <t>1.1.1.6</t>
  </si>
  <si>
    <r>
      <t xml:space="preserve">Program POKL </t>
    </r>
    <r>
      <rPr>
        <i/>
        <sz val="8"/>
        <rFont val="Arial CE"/>
        <charset val="238"/>
      </rPr>
      <t>Kreatywni i kompetentni</t>
    </r>
  </si>
  <si>
    <t>1.1.1.7</t>
  </si>
  <si>
    <r>
      <t xml:space="preserve">Program POKL </t>
    </r>
    <r>
      <rPr>
        <i/>
        <sz val="8"/>
        <rFont val="Arial CE"/>
        <charset val="238"/>
      </rPr>
      <t>Polski technik żywienia mobilny na europejskim rynku pracy</t>
    </r>
  </si>
  <si>
    <t>1.1.1.8</t>
  </si>
  <si>
    <r>
      <t xml:space="preserve">Program </t>
    </r>
    <r>
      <rPr>
        <i/>
        <sz val="8"/>
        <rFont val="Arial CE"/>
        <charset val="238"/>
      </rPr>
      <t>Minimalizacja wykluczenia społecznego w Powiecie Gryfińskim</t>
    </r>
  </si>
  <si>
    <t>PCPR w Gryfinie Starostwo Powiatowe         w Gryfinie</t>
  </si>
  <si>
    <t>1.1.1.9</t>
  </si>
  <si>
    <r>
      <t xml:space="preserve">Program Comenius regio Uczenie się przez całe życie, </t>
    </r>
    <r>
      <rPr>
        <i/>
        <sz val="8"/>
        <rFont val="Arial CE"/>
        <charset val="238"/>
      </rPr>
      <t>Community school - school in community</t>
    </r>
  </si>
  <si>
    <t>ZSP nr 1 w Chojnie</t>
  </si>
  <si>
    <t>1.1.1.10</t>
  </si>
  <si>
    <r>
      <t xml:space="preserve">Program LdV Uczenie się przez całe życie </t>
    </r>
    <r>
      <rPr>
        <i/>
        <sz val="8"/>
        <rFont val="Arial CE"/>
        <charset val="238"/>
      </rPr>
      <t>Europejska jakość w szkoleniu uczniów hotelarstwa 2</t>
    </r>
  </si>
  <si>
    <t>1.1.1.11</t>
  </si>
  <si>
    <r>
      <t xml:space="preserve">Program dofinansowany z Mechanizmu Finansowego Europejskiego Obszaru Gospodarczego oraz Norweskiego Mechanizmu Finansowego 2009-2014: </t>
    </r>
    <r>
      <rPr>
        <i/>
        <sz val="8"/>
        <rFont val="Arial CE"/>
        <charset val="238"/>
      </rPr>
      <t>Umożliwienie mieszkańcom Powiatu Gryfińskiego wypożyczania sprzętów służących opiece nad osobami chorymi i starszymi</t>
    </r>
  </si>
  <si>
    <t>1.1.1.12</t>
  </si>
  <si>
    <t>Projekt Zintegrowany System Informacji o Nieruchomościach</t>
  </si>
  <si>
    <t>Starostwo Powiatowe       w Gryfinie (GP)</t>
  </si>
  <si>
    <t>1.1.2</t>
  </si>
  <si>
    <t>1.1.2.1</t>
  </si>
  <si>
    <r>
      <t xml:space="preserve">Program w ramach celu </t>
    </r>
    <r>
      <rPr>
        <i/>
        <sz val="8"/>
        <rFont val="Arial CE"/>
        <charset val="238"/>
      </rPr>
      <t>Europejska Współpraca Terytorialna - Współpraca Transgraniczna Krajów Meklemburgia-Pomorze Przednie / Brandenburgia i Rzeczpospolita Polska (województwo zachodniopomorskie)</t>
    </r>
  </si>
  <si>
    <t>Komenda Powiatowa Państwowej Straży Pożarnej w Gryfinie</t>
  </si>
  <si>
    <t>1.1.2.2</t>
  </si>
  <si>
    <t>1.1.2.3</t>
  </si>
  <si>
    <t>1.2</t>
  </si>
  <si>
    <t>Wydatki na programy, projekty lub zadania związane z umowami partnerstwa publiczno-prywatnego, z tego:</t>
  </si>
  <si>
    <t>1.2.1</t>
  </si>
  <si>
    <t>1.2.2</t>
  </si>
  <si>
    <t>1.3</t>
  </si>
  <si>
    <t>Wydatki na programy, projekty lub zadania pozostałe (inne niż wymienione w pkt 1.1 i 1.2), z tego:</t>
  </si>
  <si>
    <t>1.3.1</t>
  </si>
  <si>
    <t>1.3.1.1</t>
  </si>
  <si>
    <t>Zaopatrzenie w druki komunikacyjne</t>
  </si>
  <si>
    <t>Starostwo Powiatowe                                   w Gryfinie (KM)</t>
  </si>
  <si>
    <t>1.3.1.2</t>
  </si>
  <si>
    <t>Holowanie pojazdów</t>
  </si>
  <si>
    <t>1.3.1.3</t>
  </si>
  <si>
    <t>Zakup tablic rejestracyjnych</t>
  </si>
  <si>
    <t>1.3.1.4</t>
  </si>
  <si>
    <t>Prowadzenie parkingu strzeżonego</t>
  </si>
  <si>
    <t>1.3.1.5</t>
  </si>
  <si>
    <t>Opracowanie planu transportowego</t>
  </si>
  <si>
    <t>1.3.1.6</t>
  </si>
  <si>
    <t>Świadczenie przez TP S.A. usługi Biznes</t>
  </si>
  <si>
    <t>1.3.1.7</t>
  </si>
  <si>
    <t>Usługa sprzątania</t>
  </si>
  <si>
    <t>Starostwo Powiatowe                                   w Gryfinie (GN)</t>
  </si>
  <si>
    <t>1.3.1.8</t>
  </si>
  <si>
    <t>Wywóz odpadów</t>
  </si>
  <si>
    <t>1.3.1.9</t>
  </si>
  <si>
    <t>Przeglądy ppoż..</t>
  </si>
  <si>
    <t>1.3.1.10</t>
  </si>
  <si>
    <t>Konserwacja kotłowni</t>
  </si>
  <si>
    <t>1.3.1.11</t>
  </si>
  <si>
    <t>Serwis wentylacji</t>
  </si>
  <si>
    <t>1.3.1.12</t>
  </si>
  <si>
    <t>Ochrona budynków w Gryfinie</t>
  </si>
  <si>
    <t>1.3.1.13</t>
  </si>
  <si>
    <t>Ochrona budynków w Chojnie</t>
  </si>
  <si>
    <t>1.3.1.14</t>
  </si>
  <si>
    <t>Dostawa oleju opałowego</t>
  </si>
  <si>
    <t>1.3.1.15</t>
  </si>
  <si>
    <t>Konserwacja windy</t>
  </si>
  <si>
    <t>1.3.1.16</t>
  </si>
  <si>
    <t>Wykup nieruchomości w Gryfinie przy ul. 11 listopada 16 d (odsetki)</t>
  </si>
  <si>
    <t>Starostwo Powiatowe                                        w Gryfinie (GN)</t>
  </si>
  <si>
    <t>1.3.1.17</t>
  </si>
  <si>
    <t>Zaopatrzenie w materiały biurowe</t>
  </si>
  <si>
    <t>Starostwo Powiatowe                                    w Gryfinie (OR)</t>
  </si>
  <si>
    <t>1.3.1.18</t>
  </si>
  <si>
    <t>Zakup materiałów eksploatacyjnych</t>
  </si>
  <si>
    <t>1.3.1.19</t>
  </si>
  <si>
    <t>Usługi pocztowe</t>
  </si>
  <si>
    <t>1.3.1.20</t>
  </si>
  <si>
    <t>Obsługa prawna</t>
  </si>
  <si>
    <t>1.3.1.21</t>
  </si>
  <si>
    <t>Ubezpieczenie Powiatu Gryfińskiego - OC, majątku oraz pojazdów</t>
  </si>
  <si>
    <t>1.3.1.22</t>
  </si>
  <si>
    <t>Usługi telekomunikacyjne (telefonia stacjonarna)</t>
  </si>
  <si>
    <t>1.3.1.23</t>
  </si>
  <si>
    <t>Usługi telekomunikacyjne (telefonia komórkowa)</t>
  </si>
  <si>
    <t>1.3.1.24</t>
  </si>
  <si>
    <t>Świadczenie usługi monitoringu pojazdów</t>
  </si>
  <si>
    <t>1.3.1.25</t>
  </si>
  <si>
    <t>Asysta techniczna i konserwacja oprogramowania EWID 2007</t>
  </si>
  <si>
    <t>Starostwo Powiatowe                                    w Gryfinie (GP)</t>
  </si>
  <si>
    <t>1.3.1.26</t>
  </si>
  <si>
    <t>Założenie baz BDOT i GESUT Cedynia</t>
  </si>
  <si>
    <t>1.3.1.27</t>
  </si>
  <si>
    <t>Licencja na użytkowanie oprogramowania komputerowego - Środki Trwałe</t>
  </si>
  <si>
    <t>DPS                                             w Nowym Czarnowie</t>
  </si>
  <si>
    <t>1.3.1.28</t>
  </si>
  <si>
    <t>Świadczenie usług telekomunikacyjnych - telefonia komórkowa</t>
  </si>
  <si>
    <t>1.3.1.29</t>
  </si>
  <si>
    <t>Usługa ochronna - monitorowanie systemu alarmowego pożarowego</t>
  </si>
  <si>
    <t>1.3.1.30</t>
  </si>
  <si>
    <t>Dostawa materiałów medycznych</t>
  </si>
  <si>
    <t>1.3.1.31</t>
  </si>
  <si>
    <t>Dostawa materiałów higienicznych</t>
  </si>
  <si>
    <t>1.3.1.32</t>
  </si>
  <si>
    <t>Sporządzanie i dostarczanie całodziennego wyżywienia</t>
  </si>
  <si>
    <t>1.3.1.33</t>
  </si>
  <si>
    <t>Porozumienia między powiatami dotyczące rodzin zastępczych</t>
  </si>
  <si>
    <t>PCPR w Gryfinie</t>
  </si>
  <si>
    <t>1.3.1.34</t>
  </si>
  <si>
    <t>Porozumienia między powiatami dotyczące placówek opiekuńczo-wychowawczych</t>
  </si>
  <si>
    <t>1.3.1.35</t>
  </si>
  <si>
    <t>Wykonywanie usługi koszenia poboczy dróg powiatowych</t>
  </si>
  <si>
    <t>Starostwo Powiatowe                             w Gryfinie (ZD)</t>
  </si>
  <si>
    <t>1.3.1.36</t>
  </si>
  <si>
    <t>Porozumienia z gminami w sprawie utrzymania ulic powiatowych w miastach / miejscowościach</t>
  </si>
  <si>
    <t>1.3.1.37</t>
  </si>
  <si>
    <t>Utrzymanie czystości na ulicach powiatowych                                                    w Gryfinie</t>
  </si>
  <si>
    <t>1.3.1.38</t>
  </si>
  <si>
    <t>Zimowe utrzymanie dróg</t>
  </si>
  <si>
    <t>1.3.1.39</t>
  </si>
  <si>
    <t>Dostawa soli do zimowego utrzymania dróg</t>
  </si>
  <si>
    <t>1.3.1.40</t>
  </si>
  <si>
    <t>Licencja na LEX dla Samorządu Terytorialnego                                                       on-line</t>
  </si>
  <si>
    <t>Starostwo Powiatowe                             w Gryfinie (I)</t>
  </si>
  <si>
    <t>1.3.1.41</t>
  </si>
  <si>
    <t>Zakup i dostawa kserokopiarek I/01/2011</t>
  </si>
  <si>
    <t>1.3.1.42</t>
  </si>
  <si>
    <t>Zakup i dostawa kserokopiarek I/01/2010</t>
  </si>
  <si>
    <t>1.3.1.43</t>
  </si>
  <si>
    <t xml:space="preserve">Opracowanie oprogramowania do kosztorysowania dla Wydziału Zarządzania Drogami                                 </t>
  </si>
  <si>
    <t>1.3.1.44</t>
  </si>
  <si>
    <t>Serwisowanie sprzętu w Wydziale Komunikacji do wystawiania dowodów rejestracyjnych i praw jazdy</t>
  </si>
  <si>
    <t>1.3.1.45</t>
  </si>
  <si>
    <t>Udostępnienie Internetu - główne łącze dostępowe dla wszystkich pracowników (ul. Sprzymierzonych i 11 Listopada)</t>
  </si>
  <si>
    <t>1.3.1.46</t>
  </si>
  <si>
    <t>Konserwacja systemu archiwum pojazdów</t>
  </si>
  <si>
    <t>1.3.1.47</t>
  </si>
  <si>
    <t>Dostawa oprogramowania antywirusowego F-secure</t>
  </si>
  <si>
    <t>1.3.1.48</t>
  </si>
  <si>
    <t>Informatyczne stanowisko pracy dla firm</t>
  </si>
  <si>
    <t>1.3.1.49</t>
  </si>
  <si>
    <t>Łącze zapasowe do Internetu</t>
  </si>
  <si>
    <t>1.3.2</t>
  </si>
  <si>
    <t>1.3.2.1</t>
  </si>
  <si>
    <t>Wykup nieruchomości w Gryfinie przy ul. 11 listopada 16 d</t>
  </si>
  <si>
    <t>1.3.2.2</t>
  </si>
  <si>
    <t>Budowa boiska sportowego przy ZSP nr 1 w Chojnie</t>
  </si>
  <si>
    <t>Starostwo Powiatowe                                        w Gryfinie (RI)</t>
  </si>
  <si>
    <t>1.3.2.3</t>
  </si>
  <si>
    <t>Modernizacja III piętra internatu ZSP nr 2 w Gryfinie oraz budowa windy wraz z przedsionkiem</t>
  </si>
  <si>
    <t>1.3.2.4</t>
  </si>
  <si>
    <t>Modernizacja sali gimnastycznej przy ZSP nr 2 w Gryfinie</t>
  </si>
  <si>
    <t>1.3.2.5</t>
  </si>
  <si>
    <t>Termomodernizacja obiektów Powiatu Gryfińskiego</t>
  </si>
  <si>
    <t>1.3.2.6</t>
  </si>
  <si>
    <t>Zakup dokumentacji projektowej oraz adaptacja budynku przy ul. Sprzymierzonych 9 w Gryfinie na potrzeby PUP</t>
  </si>
  <si>
    <t>1.3.2.7</t>
  </si>
  <si>
    <t>Modernizacja budynku SOSW (internat) wraz z dokumentacją techniczną</t>
  </si>
  <si>
    <t>1.3.2.8</t>
  </si>
  <si>
    <t>Modernizacja kotłowni wraz z dostawą i montażem kolektorów słonecznych w DPS w Moryniu</t>
  </si>
  <si>
    <t>1.3.2.9</t>
  </si>
  <si>
    <t>Zabezpieczenie i odbudowa odcinka zachodniego murów obronnych pomiędzy ul. Szkolną oraz Basztową w Chojnie, dz. Nr 185</t>
  </si>
  <si>
    <t>1.3.2.10</t>
  </si>
  <si>
    <t>Budowa boiska sportowego przy ZSP nr 2 w Gryfinie</t>
  </si>
  <si>
    <t>1.3.2.11</t>
  </si>
  <si>
    <t>Dostosowanie budynku w Nowym Czarnowie na cele edukacyjne</t>
  </si>
  <si>
    <t>1.3.2.12</t>
  </si>
  <si>
    <t>Modernizacja systemu kanalizacji na terenie SOSW w Chojnie</t>
  </si>
  <si>
    <t>1.3.2.13</t>
  </si>
  <si>
    <t>Adaptacja i remont budynku Polskiego Stowarzyszenia na Rzecz Osób z Upośledzeniem Umysłowym - Koło w Gryfinie przy ul. Szczecińskiej 33, dla potrzeb osób niepełnosprawnych</t>
  </si>
  <si>
    <t>Starostwo Powiatowe                                        w Gryfinie (OŚ)</t>
  </si>
  <si>
    <t>1.3.2.14</t>
  </si>
  <si>
    <t>Przebudowa drogi powiatowej Nr 1356Z Gryfino - Linie</t>
  </si>
  <si>
    <t>Starostwo Powiatowe                            w Gryfinie (ZD)</t>
  </si>
  <si>
    <t>1.3.2.15</t>
  </si>
  <si>
    <t>Przebudowa drogi Szczecin - Binowo</t>
  </si>
  <si>
    <t>1.3.2.16</t>
  </si>
  <si>
    <t>Przebudowa dróg publicznych na terenie miejscowości Żabnica</t>
  </si>
  <si>
    <t>1.3.2.17</t>
  </si>
  <si>
    <t>Przebudowa przepustu w m. Rurka</t>
  </si>
  <si>
    <t>1.3.2.18</t>
  </si>
  <si>
    <t>Przebudowa drogi Trzcińsko-Zdrój - Gogolice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</si>
</sst>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_z_ł"/>
    <numFmt numFmtId="165" formatCode="0.00_ ;[Red]\-0.00\ "/>
  </numFmts>
  <fonts count="9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sz val="7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/>
    </xf>
    <xf numFmtId="164" fontId="5" fillId="0" borderId="2" xfId="0" applyNumberFormat="1" applyFont="1" applyFill="1" applyBorder="1" applyAlignment="1">
      <alignment vertical="center"/>
    </xf>
    <xf numFmtId="10" fontId="5" fillId="0" borderId="2" xfId="1" applyNumberFormat="1" applyFont="1" applyFill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5" fillId="0" borderId="2" xfId="0" applyFont="1" applyFill="1" applyBorder="1" applyAlignment="1">
      <alignment vertical="top"/>
    </xf>
    <xf numFmtId="0" fontId="5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/>
    </xf>
    <xf numFmtId="164" fontId="3" fillId="0" borderId="2" xfId="0" applyNumberFormat="1" applyFont="1" applyFill="1" applyBorder="1" applyAlignment="1">
      <alignment vertical="center"/>
    </xf>
    <xf numFmtId="10" fontId="3" fillId="0" borderId="2" xfId="1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3" fontId="1" fillId="0" borderId="0" xfId="2" applyFont="1" applyAlignment="1">
      <alignment vertical="center"/>
    </xf>
    <xf numFmtId="2" fontId="1" fillId="0" borderId="0" xfId="0" applyNumberFormat="1" applyFont="1" applyAlignment="1">
      <alignment vertical="center"/>
    </xf>
    <xf numFmtId="44" fontId="1" fillId="0" borderId="0" xfId="3" applyFont="1" applyAlignment="1">
      <alignment vertical="center"/>
    </xf>
    <xf numFmtId="0" fontId="3" fillId="0" borderId="2" xfId="0" applyFont="1" applyFill="1" applyBorder="1" applyAlignment="1">
      <alignment horizontal="center" vertical="top"/>
    </xf>
    <xf numFmtId="164" fontId="4" fillId="0" borderId="0" xfId="0" applyNumberFormat="1" applyFont="1" applyBorder="1" applyAlignment="1">
      <alignment vertical="top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3" fontId="4" fillId="0" borderId="0" xfId="2" applyFont="1" applyFill="1" applyBorder="1" applyAlignment="1">
      <alignment horizontal="center" vertical="center"/>
    </xf>
    <xf numFmtId="43" fontId="4" fillId="0" borderId="0" xfId="2" applyFont="1" applyFill="1" applyBorder="1" applyAlignment="1">
      <alignment vertical="center"/>
    </xf>
    <xf numFmtId="43" fontId="7" fillId="0" borderId="0" xfId="2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6">
    <cellStyle name="Dziesiętny 2" xfId="2"/>
    <cellStyle name="Normalny" xfId="0" builtinId="0"/>
    <cellStyle name="Normalny 2" xfId="4"/>
    <cellStyle name="Normalny 2 2" xfId="5"/>
    <cellStyle name="Procentowy 2" xfId="1"/>
    <cellStyle name="Walutowy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8"/>
  <sheetViews>
    <sheetView showGridLines="0" tabSelected="1" zoomScaleNormal="100" workbookViewId="0">
      <selection activeCell="L11" sqref="L11"/>
    </sheetView>
  </sheetViews>
  <sheetFormatPr defaultRowHeight="12.75"/>
  <cols>
    <col min="1" max="1" width="7" style="5" customWidth="1"/>
    <col min="2" max="2" width="41.5703125" style="41" customWidth="1"/>
    <col min="3" max="3" width="17.7109375" style="42" customWidth="1"/>
    <col min="4" max="5" width="4.140625" style="42" customWidth="1"/>
    <col min="6" max="9" width="12.28515625" style="5" customWidth="1"/>
    <col min="10" max="10" width="12.5703125" style="5" customWidth="1"/>
    <col min="11" max="11" width="11.42578125" style="5" customWidth="1"/>
    <col min="12" max="12" width="16.85546875" style="5" customWidth="1"/>
    <col min="13" max="13" width="9.5703125" style="5" bestFit="1" customWidth="1"/>
    <col min="14" max="16384" width="9.140625" style="5"/>
  </cols>
  <sheetData>
    <row r="1" spans="1:13" ht="19.5" customHeight="1">
      <c r="A1" s="1"/>
      <c r="B1" s="2" t="s">
        <v>0</v>
      </c>
      <c r="C1" s="2"/>
      <c r="D1" s="2"/>
      <c r="E1" s="2"/>
      <c r="F1" s="2"/>
      <c r="G1" s="3"/>
      <c r="H1" s="3"/>
      <c r="I1" s="4"/>
      <c r="K1" s="6"/>
    </row>
    <row r="2" spans="1:13" ht="43.5" customHeight="1">
      <c r="A2" s="7" t="s">
        <v>1</v>
      </c>
      <c r="B2" s="8" t="s">
        <v>2</v>
      </c>
      <c r="C2" s="8" t="s">
        <v>3</v>
      </c>
      <c r="D2" s="8" t="s">
        <v>4</v>
      </c>
      <c r="E2" s="8"/>
      <c r="F2" s="8" t="s">
        <v>5</v>
      </c>
      <c r="G2" s="8" t="s">
        <v>6</v>
      </c>
      <c r="H2" s="8" t="s">
        <v>7</v>
      </c>
      <c r="I2" s="9" t="s">
        <v>8</v>
      </c>
      <c r="J2" s="10"/>
      <c r="K2" s="11"/>
    </row>
    <row r="3" spans="1:13" ht="36" customHeight="1">
      <c r="A3" s="7"/>
      <c r="B3" s="8"/>
      <c r="C3" s="8"/>
      <c r="D3" s="12" t="s">
        <v>9</v>
      </c>
      <c r="E3" s="12" t="s">
        <v>10</v>
      </c>
      <c r="F3" s="8"/>
      <c r="G3" s="8"/>
      <c r="H3" s="8"/>
      <c r="I3" s="12" t="s">
        <v>11</v>
      </c>
      <c r="J3" s="12" t="s">
        <v>12</v>
      </c>
      <c r="K3" s="12" t="s">
        <v>13</v>
      </c>
      <c r="M3" s="13"/>
    </row>
    <row r="4" spans="1:13" s="15" customFormat="1" ht="10.5" customHeight="1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  <c r="K4" s="14">
        <v>11</v>
      </c>
    </row>
    <row r="5" spans="1:13" ht="20.25" customHeight="1">
      <c r="A5" s="16" t="s">
        <v>14</v>
      </c>
      <c r="B5" s="17" t="s">
        <v>15</v>
      </c>
      <c r="C5" s="17"/>
      <c r="D5" s="17"/>
      <c r="E5" s="17"/>
      <c r="F5" s="18">
        <f>F6+F7</f>
        <v>44460962.670000002</v>
      </c>
      <c r="G5" s="18">
        <f>G6+G7</f>
        <v>23287375.43</v>
      </c>
      <c r="H5" s="19">
        <f>G5/F5</f>
        <v>0.52377128230093717</v>
      </c>
      <c r="I5" s="18">
        <f>I6+I7</f>
        <v>12357851.809999999</v>
      </c>
      <c r="J5" s="18">
        <f>J6+J7</f>
        <v>11506528.969999999</v>
      </c>
      <c r="K5" s="19">
        <f>J5/I5</f>
        <v>0.93111077450280577</v>
      </c>
      <c r="L5" s="20"/>
    </row>
    <row r="6" spans="1:13" ht="17.25" customHeight="1">
      <c r="A6" s="16"/>
      <c r="B6" s="17" t="s">
        <v>16</v>
      </c>
      <c r="C6" s="17"/>
      <c r="D6" s="17"/>
      <c r="E6" s="17"/>
      <c r="F6" s="18">
        <f>F9+F27+F30</f>
        <v>24223578.969999999</v>
      </c>
      <c r="G6" s="18">
        <f>G9+G27+G30</f>
        <v>16159854.390000001</v>
      </c>
      <c r="H6" s="19">
        <f>G6/F6</f>
        <v>0.66711258522175354</v>
      </c>
      <c r="I6" s="18">
        <f>I9+I27+I30</f>
        <v>7421786.0999999996</v>
      </c>
      <c r="J6" s="18">
        <f>J9+J27+J30</f>
        <v>6895912.0099999998</v>
      </c>
      <c r="K6" s="19">
        <f>J6/I6</f>
        <v>0.92914453705422739</v>
      </c>
      <c r="L6" s="20"/>
    </row>
    <row r="7" spans="1:13" ht="17.25" customHeight="1">
      <c r="A7" s="16"/>
      <c r="B7" s="17" t="s">
        <v>17</v>
      </c>
      <c r="C7" s="17"/>
      <c r="D7" s="17"/>
      <c r="E7" s="17"/>
      <c r="F7" s="18">
        <f>F22+F28+F80</f>
        <v>20237383.699999999</v>
      </c>
      <c r="G7" s="18">
        <f>G22+G28+G80</f>
        <v>7127521.0399999991</v>
      </c>
      <c r="H7" s="19">
        <f>G7/F7</f>
        <v>0.35219577518807432</v>
      </c>
      <c r="I7" s="18">
        <f>I22+I28+I80</f>
        <v>4936065.71</v>
      </c>
      <c r="J7" s="18">
        <f>J22+J28+J80</f>
        <v>4610616.959999999</v>
      </c>
      <c r="K7" s="19">
        <f>J7/I7</f>
        <v>0.93406717634640224</v>
      </c>
      <c r="L7" s="20"/>
    </row>
    <row r="8" spans="1:13" ht="39" customHeight="1">
      <c r="A8" s="21" t="s">
        <v>18</v>
      </c>
      <c r="B8" s="22" t="s">
        <v>19</v>
      </c>
      <c r="C8" s="22"/>
      <c r="D8" s="22"/>
      <c r="E8" s="22"/>
      <c r="F8" s="18">
        <f>F9+F22</f>
        <v>15396849.970000001</v>
      </c>
      <c r="G8" s="18">
        <f>G9+G22</f>
        <v>12409363.309999999</v>
      </c>
      <c r="H8" s="19">
        <f>G8/F8</f>
        <v>0.80596767093132871</v>
      </c>
      <c r="I8" s="18">
        <f>I9+I22</f>
        <v>4621566.93</v>
      </c>
      <c r="J8" s="18">
        <f>J9+J22</f>
        <v>4421679.18</v>
      </c>
      <c r="K8" s="19">
        <f>J8/I8</f>
        <v>0.95674892238334408</v>
      </c>
      <c r="L8" s="20"/>
    </row>
    <row r="9" spans="1:13" ht="15" customHeight="1">
      <c r="A9" s="21" t="s">
        <v>20</v>
      </c>
      <c r="B9" s="23" t="s">
        <v>16</v>
      </c>
      <c r="C9" s="23"/>
      <c r="D9" s="23"/>
      <c r="E9" s="23"/>
      <c r="F9" s="24">
        <f>SUM(F10:F21)</f>
        <v>13012540.07</v>
      </c>
      <c r="G9" s="24">
        <f>SUM(G10:G21)</f>
        <v>10452518.409999998</v>
      </c>
      <c r="H9" s="25">
        <f>G9/F9</f>
        <v>0.80326503155966833</v>
      </c>
      <c r="I9" s="24">
        <f>SUM(I10:I21)</f>
        <v>3315116.0300000003</v>
      </c>
      <c r="J9" s="24">
        <f>SUM(J10:J21)</f>
        <v>3142693.2800000003</v>
      </c>
      <c r="K9" s="25">
        <f>J9/I9</f>
        <v>0.94798892453848738</v>
      </c>
      <c r="L9" s="20"/>
    </row>
    <row r="10" spans="1:13" ht="25.5" customHeight="1">
      <c r="A10" s="26" t="s">
        <v>21</v>
      </c>
      <c r="B10" s="27" t="s">
        <v>22</v>
      </c>
      <c r="C10" s="28" t="s">
        <v>23</v>
      </c>
      <c r="D10" s="29">
        <v>2012</v>
      </c>
      <c r="E10" s="29">
        <v>2014</v>
      </c>
      <c r="F10" s="24">
        <v>811576.31999999995</v>
      </c>
      <c r="G10" s="24">
        <v>501147.24</v>
      </c>
      <c r="H10" s="25">
        <f t="shared" ref="H10:H73" si="0">G10/F10</f>
        <v>0.61749859828339992</v>
      </c>
      <c r="I10" s="24">
        <v>632448</v>
      </c>
      <c r="J10" s="24">
        <v>482078.11</v>
      </c>
      <c r="K10" s="25">
        <f t="shared" ref="K10:K73" si="1">J10/I10</f>
        <v>0.76224149653410234</v>
      </c>
      <c r="L10" s="30"/>
    </row>
    <row r="11" spans="1:13" ht="25.5" customHeight="1">
      <c r="A11" s="26" t="s">
        <v>24</v>
      </c>
      <c r="B11" s="27" t="s">
        <v>25</v>
      </c>
      <c r="C11" s="28" t="s">
        <v>23</v>
      </c>
      <c r="D11" s="28">
        <v>2012</v>
      </c>
      <c r="E11" s="28">
        <v>2014</v>
      </c>
      <c r="F11" s="24">
        <v>422179.14</v>
      </c>
      <c r="G11" s="24">
        <v>386102.31</v>
      </c>
      <c r="H11" s="25">
        <f t="shared" si="0"/>
        <v>0.91454615687549123</v>
      </c>
      <c r="I11" s="24">
        <v>390806.61</v>
      </c>
      <c r="J11" s="24">
        <v>370808.92</v>
      </c>
      <c r="K11" s="25">
        <f t="shared" si="1"/>
        <v>0.94882970377599296</v>
      </c>
      <c r="L11" s="30"/>
    </row>
    <row r="12" spans="1:13" ht="25.5" customHeight="1">
      <c r="A12" s="26" t="s">
        <v>26</v>
      </c>
      <c r="B12" s="27" t="s">
        <v>27</v>
      </c>
      <c r="C12" s="28" t="s">
        <v>23</v>
      </c>
      <c r="D12" s="28">
        <v>2013</v>
      </c>
      <c r="E12" s="28">
        <v>2014</v>
      </c>
      <c r="F12" s="24">
        <v>62500</v>
      </c>
      <c r="G12" s="24">
        <v>33170</v>
      </c>
      <c r="H12" s="25">
        <f t="shared" si="0"/>
        <v>0.53071999999999997</v>
      </c>
      <c r="I12" s="24">
        <v>30000</v>
      </c>
      <c r="J12" s="24">
        <v>33170</v>
      </c>
      <c r="K12" s="25">
        <f t="shared" si="1"/>
        <v>1.1056666666666666</v>
      </c>
      <c r="L12" s="20"/>
    </row>
    <row r="13" spans="1:13" ht="25.5" customHeight="1">
      <c r="A13" s="26" t="s">
        <v>28</v>
      </c>
      <c r="B13" s="27" t="s">
        <v>29</v>
      </c>
      <c r="C13" s="28" t="s">
        <v>23</v>
      </c>
      <c r="D13" s="28">
        <v>2013</v>
      </c>
      <c r="E13" s="28">
        <v>2014</v>
      </c>
      <c r="F13" s="24">
        <v>542004.1</v>
      </c>
      <c r="G13" s="24">
        <v>13127.66</v>
      </c>
      <c r="H13" s="25">
        <f t="shared" si="0"/>
        <v>2.4220591689251059E-2</v>
      </c>
      <c r="I13" s="24">
        <v>26427.599999999999</v>
      </c>
      <c r="J13" s="24">
        <v>13127.66</v>
      </c>
      <c r="K13" s="25">
        <f t="shared" si="1"/>
        <v>0.49674052884106012</v>
      </c>
      <c r="L13" s="20"/>
    </row>
    <row r="14" spans="1:13" ht="25.5" customHeight="1">
      <c r="A14" s="26" t="s">
        <v>30</v>
      </c>
      <c r="B14" s="27" t="s">
        <v>31</v>
      </c>
      <c r="C14" s="28" t="s">
        <v>32</v>
      </c>
      <c r="D14" s="29">
        <v>2012</v>
      </c>
      <c r="E14" s="29">
        <v>2014</v>
      </c>
      <c r="F14" s="24">
        <v>514110</v>
      </c>
      <c r="G14" s="24">
        <v>333547.58</v>
      </c>
      <c r="H14" s="25">
        <f t="shared" si="0"/>
        <v>0.64878640757814476</v>
      </c>
      <c r="I14" s="24">
        <v>224283.15</v>
      </c>
      <c r="J14" s="24">
        <v>224131.5</v>
      </c>
      <c r="K14" s="25">
        <f t="shared" si="1"/>
        <v>0.99932384577263167</v>
      </c>
      <c r="L14" s="30"/>
    </row>
    <row r="15" spans="1:13" ht="25.5" customHeight="1">
      <c r="A15" s="26" t="s">
        <v>33</v>
      </c>
      <c r="B15" s="27" t="s">
        <v>34</v>
      </c>
      <c r="C15" s="28" t="s">
        <v>32</v>
      </c>
      <c r="D15" s="28">
        <v>2013</v>
      </c>
      <c r="E15" s="28">
        <v>2014</v>
      </c>
      <c r="F15" s="24">
        <v>291680</v>
      </c>
      <c r="G15" s="24">
        <v>193246.56</v>
      </c>
      <c r="H15" s="25">
        <f t="shared" si="0"/>
        <v>0.66252934722984091</v>
      </c>
      <c r="I15" s="24">
        <v>223430</v>
      </c>
      <c r="J15" s="24">
        <v>193246.56</v>
      </c>
      <c r="K15" s="25">
        <f t="shared" si="1"/>
        <v>0.86490874099270465</v>
      </c>
      <c r="L15" s="30"/>
    </row>
    <row r="16" spans="1:13" ht="24" customHeight="1">
      <c r="A16" s="26" t="s">
        <v>35</v>
      </c>
      <c r="B16" s="27" t="s">
        <v>36</v>
      </c>
      <c r="C16" s="28" t="s">
        <v>32</v>
      </c>
      <c r="D16" s="28">
        <v>2012</v>
      </c>
      <c r="E16" s="28">
        <v>2013</v>
      </c>
      <c r="F16" s="24">
        <v>155213.59</v>
      </c>
      <c r="G16" s="24">
        <v>155213.59</v>
      </c>
      <c r="H16" s="25">
        <f t="shared" si="0"/>
        <v>1</v>
      </c>
      <c r="I16" s="24">
        <v>155213.59</v>
      </c>
      <c r="J16" s="24">
        <v>155213.59</v>
      </c>
      <c r="K16" s="25">
        <f t="shared" si="1"/>
        <v>1</v>
      </c>
      <c r="L16" s="20"/>
    </row>
    <row r="17" spans="1:13" ht="37.5" customHeight="1">
      <c r="A17" s="26" t="s">
        <v>37</v>
      </c>
      <c r="B17" s="27" t="s">
        <v>38</v>
      </c>
      <c r="C17" s="28" t="s">
        <v>39</v>
      </c>
      <c r="D17" s="28">
        <v>2008</v>
      </c>
      <c r="E17" s="28">
        <v>2014</v>
      </c>
      <c r="F17" s="24">
        <v>9665937.1699999999</v>
      </c>
      <c r="G17" s="24">
        <v>8710296.6199999992</v>
      </c>
      <c r="H17" s="25">
        <f t="shared" si="0"/>
        <v>0.90113317175638119</v>
      </c>
      <c r="I17" s="24">
        <v>1517143</v>
      </c>
      <c r="J17" s="24">
        <v>1572932.45</v>
      </c>
      <c r="K17" s="25">
        <f t="shared" si="1"/>
        <v>1.0367727036937191</v>
      </c>
      <c r="L17" s="30"/>
    </row>
    <row r="18" spans="1:13" ht="29.25" customHeight="1">
      <c r="A18" s="26" t="s">
        <v>40</v>
      </c>
      <c r="B18" s="27" t="s">
        <v>41</v>
      </c>
      <c r="C18" s="28" t="s">
        <v>42</v>
      </c>
      <c r="D18" s="29">
        <v>2012</v>
      </c>
      <c r="E18" s="29">
        <v>2014</v>
      </c>
      <c r="F18" s="24">
        <v>119046.44</v>
      </c>
      <c r="G18" s="24">
        <v>103296.85</v>
      </c>
      <c r="H18" s="25">
        <f t="shared" si="0"/>
        <v>0.86770213372193239</v>
      </c>
      <c r="I18" s="24">
        <v>90364.08</v>
      </c>
      <c r="J18" s="24">
        <v>74614.490000000005</v>
      </c>
      <c r="K18" s="25">
        <f t="shared" si="1"/>
        <v>0.82570961824654221</v>
      </c>
      <c r="L18" s="30"/>
      <c r="M18" s="31"/>
    </row>
    <row r="19" spans="1:13" ht="27" customHeight="1">
      <c r="A19" s="26" t="s">
        <v>43</v>
      </c>
      <c r="B19" s="27" t="s">
        <v>44</v>
      </c>
      <c r="C19" s="28" t="s">
        <v>42</v>
      </c>
      <c r="D19" s="29">
        <v>2013</v>
      </c>
      <c r="E19" s="29">
        <v>2014</v>
      </c>
      <c r="F19" s="24">
        <v>106855.31</v>
      </c>
      <c r="G19" s="24">
        <v>0</v>
      </c>
      <c r="H19" s="25">
        <f t="shared" si="0"/>
        <v>0</v>
      </c>
      <c r="I19" s="24">
        <v>0</v>
      </c>
      <c r="J19" s="24">
        <v>0</v>
      </c>
      <c r="K19" s="25">
        <v>0</v>
      </c>
      <c r="L19" s="20"/>
    </row>
    <row r="20" spans="1:13" ht="58.5" customHeight="1">
      <c r="A20" s="26" t="s">
        <v>45</v>
      </c>
      <c r="B20" s="27" t="s">
        <v>46</v>
      </c>
      <c r="C20" s="28" t="s">
        <v>39</v>
      </c>
      <c r="D20" s="28">
        <v>2013</v>
      </c>
      <c r="E20" s="28">
        <v>2015</v>
      </c>
      <c r="F20" s="24">
        <v>25000</v>
      </c>
      <c r="G20" s="24">
        <v>23370</v>
      </c>
      <c r="H20" s="25">
        <f t="shared" si="0"/>
        <v>0.93479999999999996</v>
      </c>
      <c r="I20" s="24">
        <v>25000</v>
      </c>
      <c r="J20" s="24">
        <v>23370</v>
      </c>
      <c r="K20" s="25">
        <f t="shared" si="1"/>
        <v>0.93479999999999996</v>
      </c>
      <c r="L20" s="20"/>
    </row>
    <row r="21" spans="1:13" ht="30" customHeight="1">
      <c r="A21" s="26" t="s">
        <v>47</v>
      </c>
      <c r="B21" s="27" t="s">
        <v>48</v>
      </c>
      <c r="C21" s="28" t="s">
        <v>49</v>
      </c>
      <c r="D21" s="28">
        <v>2013</v>
      </c>
      <c r="E21" s="28">
        <v>2015</v>
      </c>
      <c r="F21" s="24">
        <v>296438</v>
      </c>
      <c r="G21" s="24">
        <v>0</v>
      </c>
      <c r="H21" s="25">
        <f t="shared" si="0"/>
        <v>0</v>
      </c>
      <c r="I21" s="24">
        <v>0</v>
      </c>
      <c r="J21" s="24">
        <v>0</v>
      </c>
      <c r="K21" s="25">
        <v>0</v>
      </c>
      <c r="L21" s="20"/>
      <c r="M21" s="31"/>
    </row>
    <row r="22" spans="1:13" ht="14.25" customHeight="1">
      <c r="A22" s="21" t="s">
        <v>50</v>
      </c>
      <c r="B22" s="23" t="s">
        <v>17</v>
      </c>
      <c r="C22" s="23"/>
      <c r="D22" s="23"/>
      <c r="E22" s="23"/>
      <c r="F22" s="24">
        <f>SUM(F23:F25)</f>
        <v>2384309.9</v>
      </c>
      <c r="G22" s="24">
        <f>SUM(G23:G25)</f>
        <v>1956844.9</v>
      </c>
      <c r="H22" s="25">
        <f t="shared" si="0"/>
        <v>0.82071751662818659</v>
      </c>
      <c r="I22" s="24">
        <f>SUM(I23:I25)</f>
        <v>1306450.8999999999</v>
      </c>
      <c r="J22" s="24">
        <f>SUM(J23:J25)</f>
        <v>1278985.8999999999</v>
      </c>
      <c r="K22" s="25">
        <f t="shared" si="1"/>
        <v>0.97897739593581357</v>
      </c>
      <c r="L22" s="20"/>
    </row>
    <row r="23" spans="1:13" ht="46.5" customHeight="1">
      <c r="A23" s="26" t="s">
        <v>51</v>
      </c>
      <c r="B23" s="27" t="s">
        <v>52</v>
      </c>
      <c r="C23" s="28" t="s">
        <v>53</v>
      </c>
      <c r="D23" s="28">
        <v>2007</v>
      </c>
      <c r="E23" s="28">
        <v>2013</v>
      </c>
      <c r="F23" s="24">
        <v>1980318</v>
      </c>
      <c r="G23" s="24">
        <v>1952853</v>
      </c>
      <c r="H23" s="25">
        <f t="shared" si="0"/>
        <v>0.9861310153217816</v>
      </c>
      <c r="I23" s="24">
        <v>1302459</v>
      </c>
      <c r="J23" s="24">
        <v>1274994</v>
      </c>
      <c r="K23" s="25">
        <f t="shared" si="1"/>
        <v>0.97891296386297</v>
      </c>
      <c r="L23" s="20"/>
    </row>
    <row r="24" spans="1:13" ht="57" customHeight="1">
      <c r="A24" s="26" t="s">
        <v>54</v>
      </c>
      <c r="B24" s="27" t="s">
        <v>46</v>
      </c>
      <c r="C24" s="28" t="s">
        <v>39</v>
      </c>
      <c r="D24" s="28">
        <v>2013</v>
      </c>
      <c r="E24" s="28">
        <v>2015</v>
      </c>
      <c r="F24" s="24">
        <v>400000</v>
      </c>
      <c r="G24" s="24">
        <v>0</v>
      </c>
      <c r="H24" s="25">
        <f t="shared" si="0"/>
        <v>0</v>
      </c>
      <c r="I24" s="24">
        <v>0</v>
      </c>
      <c r="J24" s="24">
        <v>0</v>
      </c>
      <c r="K24" s="25">
        <v>0</v>
      </c>
      <c r="L24" s="20"/>
    </row>
    <row r="25" spans="1:13" ht="27" customHeight="1">
      <c r="A25" s="26" t="s">
        <v>55</v>
      </c>
      <c r="B25" s="27" t="s">
        <v>41</v>
      </c>
      <c r="C25" s="28" t="s">
        <v>42</v>
      </c>
      <c r="D25" s="29">
        <v>2012</v>
      </c>
      <c r="E25" s="29">
        <v>2014</v>
      </c>
      <c r="F25" s="24">
        <v>3991.9</v>
      </c>
      <c r="G25" s="24">
        <v>3991.9</v>
      </c>
      <c r="H25" s="25">
        <f t="shared" si="0"/>
        <v>1</v>
      </c>
      <c r="I25" s="24">
        <v>3991.9</v>
      </c>
      <c r="J25" s="24">
        <v>3991.9</v>
      </c>
      <c r="K25" s="25">
        <f t="shared" si="1"/>
        <v>1</v>
      </c>
      <c r="L25" s="20"/>
    </row>
    <row r="26" spans="1:13" ht="26.25" customHeight="1">
      <c r="A26" s="21" t="s">
        <v>56</v>
      </c>
      <c r="B26" s="22" t="s">
        <v>57</v>
      </c>
      <c r="C26" s="22"/>
      <c r="D26" s="22"/>
      <c r="E26" s="22"/>
      <c r="F26" s="18">
        <f>F27+F28</f>
        <v>0</v>
      </c>
      <c r="G26" s="18">
        <f>G27+G28</f>
        <v>0</v>
      </c>
      <c r="H26" s="19">
        <v>0</v>
      </c>
      <c r="I26" s="18">
        <f>I27+I28</f>
        <v>0</v>
      </c>
      <c r="J26" s="18">
        <f>J27+J28</f>
        <v>0</v>
      </c>
      <c r="K26" s="19">
        <v>0</v>
      </c>
      <c r="L26" s="20"/>
    </row>
    <row r="27" spans="1:13" ht="12" customHeight="1">
      <c r="A27" s="21" t="s">
        <v>58</v>
      </c>
      <c r="B27" s="23" t="s">
        <v>16</v>
      </c>
      <c r="C27" s="23"/>
      <c r="D27" s="23"/>
      <c r="E27" s="23"/>
      <c r="F27" s="24">
        <v>0</v>
      </c>
      <c r="G27" s="24">
        <v>0</v>
      </c>
      <c r="H27" s="25">
        <v>0</v>
      </c>
      <c r="I27" s="24">
        <v>0</v>
      </c>
      <c r="J27" s="24">
        <v>0</v>
      </c>
      <c r="K27" s="25">
        <v>0</v>
      </c>
      <c r="L27" s="20"/>
    </row>
    <row r="28" spans="1:13" ht="12.75" customHeight="1">
      <c r="A28" s="21" t="s">
        <v>59</v>
      </c>
      <c r="B28" s="23" t="s">
        <v>17</v>
      </c>
      <c r="C28" s="23"/>
      <c r="D28" s="23"/>
      <c r="E28" s="23"/>
      <c r="F28" s="24">
        <v>0</v>
      </c>
      <c r="G28" s="24">
        <v>0</v>
      </c>
      <c r="H28" s="25">
        <v>0</v>
      </c>
      <c r="I28" s="24">
        <v>0</v>
      </c>
      <c r="J28" s="24">
        <v>0</v>
      </c>
      <c r="K28" s="25">
        <v>0</v>
      </c>
      <c r="L28" s="20"/>
    </row>
    <row r="29" spans="1:13" ht="27" customHeight="1">
      <c r="A29" s="21" t="s">
        <v>60</v>
      </c>
      <c r="B29" s="22" t="s">
        <v>61</v>
      </c>
      <c r="C29" s="22"/>
      <c r="D29" s="22"/>
      <c r="E29" s="22"/>
      <c r="F29" s="18">
        <f>F30+F80</f>
        <v>29064112.700000003</v>
      </c>
      <c r="G29" s="18">
        <f>G30+G80</f>
        <v>10878012.120000001</v>
      </c>
      <c r="H29" s="19">
        <f t="shared" si="0"/>
        <v>0.37427642234541708</v>
      </c>
      <c r="I29" s="18">
        <f>I30+I80</f>
        <v>7736284.8799999999</v>
      </c>
      <c r="J29" s="18">
        <f>J30+J80</f>
        <v>7084849.7899999991</v>
      </c>
      <c r="K29" s="19">
        <f t="shared" si="1"/>
        <v>0.91579484208446049</v>
      </c>
      <c r="L29" s="20"/>
    </row>
    <row r="30" spans="1:13" ht="15.75" customHeight="1">
      <c r="A30" s="21" t="s">
        <v>62</v>
      </c>
      <c r="B30" s="23" t="s">
        <v>16</v>
      </c>
      <c r="C30" s="23"/>
      <c r="D30" s="23"/>
      <c r="E30" s="23"/>
      <c r="F30" s="24">
        <f>SUM(F31:F79)</f>
        <v>11211038.9</v>
      </c>
      <c r="G30" s="24">
        <f>SUM(G31:G79)</f>
        <v>5707335.9800000023</v>
      </c>
      <c r="H30" s="25">
        <f t="shared" si="0"/>
        <v>0.50908181042882672</v>
      </c>
      <c r="I30" s="24">
        <f>SUM(I31:I79)</f>
        <v>4106670.07</v>
      </c>
      <c r="J30" s="24">
        <f>SUM(J31:J79)</f>
        <v>3753218.7299999995</v>
      </c>
      <c r="K30" s="25">
        <f t="shared" si="1"/>
        <v>0.91393237489857559</v>
      </c>
      <c r="L30" s="20"/>
    </row>
    <row r="31" spans="1:13" ht="23.25" customHeight="1">
      <c r="A31" s="26" t="s">
        <v>63</v>
      </c>
      <c r="B31" s="27" t="s">
        <v>64</v>
      </c>
      <c r="C31" s="28" t="s">
        <v>65</v>
      </c>
      <c r="D31" s="28">
        <v>2011</v>
      </c>
      <c r="E31" s="28">
        <v>2014</v>
      </c>
      <c r="F31" s="24">
        <v>1600000</v>
      </c>
      <c r="G31" s="24">
        <v>1475968.96</v>
      </c>
      <c r="H31" s="25">
        <f t="shared" si="0"/>
        <v>0.92248059999999998</v>
      </c>
      <c r="I31" s="24">
        <v>593888.78</v>
      </c>
      <c r="J31" s="24">
        <v>613767.56000000006</v>
      </c>
      <c r="K31" s="25">
        <f t="shared" si="1"/>
        <v>1.033472226904169</v>
      </c>
      <c r="L31" s="30"/>
    </row>
    <row r="32" spans="1:13" ht="22.5" customHeight="1">
      <c r="A32" s="26" t="s">
        <v>66</v>
      </c>
      <c r="B32" s="27" t="s">
        <v>67</v>
      </c>
      <c r="C32" s="28" t="s">
        <v>65</v>
      </c>
      <c r="D32" s="28">
        <v>2014</v>
      </c>
      <c r="E32" s="28">
        <v>2015</v>
      </c>
      <c r="F32" s="24">
        <v>30000</v>
      </c>
      <c r="G32" s="24">
        <v>0</v>
      </c>
      <c r="H32" s="25">
        <f t="shared" si="0"/>
        <v>0</v>
      </c>
      <c r="I32" s="24">
        <v>0</v>
      </c>
      <c r="J32" s="24">
        <v>0</v>
      </c>
      <c r="K32" s="25">
        <v>0</v>
      </c>
      <c r="L32" s="30"/>
    </row>
    <row r="33" spans="1:12" ht="23.25" customHeight="1">
      <c r="A33" s="26" t="s">
        <v>68</v>
      </c>
      <c r="B33" s="27" t="s">
        <v>69</v>
      </c>
      <c r="C33" s="28" t="s">
        <v>65</v>
      </c>
      <c r="D33" s="28">
        <v>2013</v>
      </c>
      <c r="E33" s="28">
        <v>2015</v>
      </c>
      <c r="F33" s="24">
        <v>94820</v>
      </c>
      <c r="G33" s="24">
        <v>18161.07</v>
      </c>
      <c r="H33" s="25">
        <f t="shared" si="0"/>
        <v>0.19153206074667792</v>
      </c>
      <c r="I33" s="24">
        <v>21731.5</v>
      </c>
      <c r="J33" s="24">
        <v>18161.07</v>
      </c>
      <c r="K33" s="25">
        <f t="shared" si="1"/>
        <v>0.83570255159561002</v>
      </c>
      <c r="L33" s="30"/>
    </row>
    <row r="34" spans="1:12" ht="23.25" customHeight="1">
      <c r="A34" s="26" t="s">
        <v>70</v>
      </c>
      <c r="B34" s="27" t="s">
        <v>71</v>
      </c>
      <c r="C34" s="28" t="s">
        <v>65</v>
      </c>
      <c r="D34" s="28">
        <v>2012</v>
      </c>
      <c r="E34" s="28">
        <v>2015</v>
      </c>
      <c r="F34" s="24">
        <v>80610</v>
      </c>
      <c r="G34" s="24">
        <v>20329.669999999998</v>
      </c>
      <c r="H34" s="25">
        <f t="shared" si="0"/>
        <v>0.25219786626969354</v>
      </c>
      <c r="I34" s="24">
        <v>19282.669999999998</v>
      </c>
      <c r="J34" s="24">
        <v>17675.78</v>
      </c>
      <c r="K34" s="25">
        <f t="shared" si="1"/>
        <v>0.9166666234499683</v>
      </c>
      <c r="L34" s="20"/>
    </row>
    <row r="35" spans="1:12" ht="23.25" customHeight="1">
      <c r="A35" s="26" t="s">
        <v>72</v>
      </c>
      <c r="B35" s="27" t="s">
        <v>73</v>
      </c>
      <c r="C35" s="28" t="s">
        <v>65</v>
      </c>
      <c r="D35" s="28">
        <v>2013</v>
      </c>
      <c r="E35" s="28">
        <v>2014</v>
      </c>
      <c r="F35" s="24">
        <v>66051</v>
      </c>
      <c r="G35" s="24">
        <v>13210.2</v>
      </c>
      <c r="H35" s="25">
        <f t="shared" si="0"/>
        <v>0.2</v>
      </c>
      <c r="I35" s="24">
        <v>26420.400000000001</v>
      </c>
      <c r="J35" s="24">
        <v>13210.2</v>
      </c>
      <c r="K35" s="25">
        <f t="shared" si="1"/>
        <v>0.5</v>
      </c>
      <c r="L35" s="20"/>
    </row>
    <row r="36" spans="1:12" ht="23.25" customHeight="1">
      <c r="A36" s="26" t="s">
        <v>74</v>
      </c>
      <c r="B36" s="27" t="s">
        <v>75</v>
      </c>
      <c r="C36" s="28" t="s">
        <v>65</v>
      </c>
      <c r="D36" s="28">
        <v>2012</v>
      </c>
      <c r="E36" s="28">
        <v>2015</v>
      </c>
      <c r="F36" s="24">
        <v>76583.97</v>
      </c>
      <c r="G36" s="24">
        <v>26906.73</v>
      </c>
      <c r="H36" s="25">
        <f t="shared" si="0"/>
        <v>0.35133631750874234</v>
      </c>
      <c r="I36" s="24">
        <v>26906.73</v>
      </c>
      <c r="J36" s="24">
        <v>26906.73</v>
      </c>
      <c r="K36" s="25">
        <f t="shared" si="1"/>
        <v>1</v>
      </c>
      <c r="L36" s="20"/>
    </row>
    <row r="37" spans="1:12" ht="23.25" customHeight="1">
      <c r="A37" s="26" t="s">
        <v>76</v>
      </c>
      <c r="B37" s="27" t="s">
        <v>77</v>
      </c>
      <c r="C37" s="28" t="s">
        <v>78</v>
      </c>
      <c r="D37" s="28">
        <v>2012</v>
      </c>
      <c r="E37" s="28">
        <v>2013</v>
      </c>
      <c r="F37" s="24">
        <v>214000</v>
      </c>
      <c r="G37" s="24">
        <v>218394.1</v>
      </c>
      <c r="H37" s="25">
        <f t="shared" si="0"/>
        <v>1.0205331775700934</v>
      </c>
      <c r="I37" s="24">
        <v>106000</v>
      </c>
      <c r="J37" s="24">
        <v>109364.64</v>
      </c>
      <c r="K37" s="25">
        <f t="shared" si="1"/>
        <v>1.0317418867924528</v>
      </c>
      <c r="L37" s="32"/>
    </row>
    <row r="38" spans="1:12" ht="21.75" customHeight="1">
      <c r="A38" s="26" t="s">
        <v>79</v>
      </c>
      <c r="B38" s="27" t="s">
        <v>80</v>
      </c>
      <c r="C38" s="28" t="s">
        <v>78</v>
      </c>
      <c r="D38" s="28">
        <v>2012</v>
      </c>
      <c r="E38" s="28">
        <v>2013</v>
      </c>
      <c r="F38" s="24">
        <v>34600</v>
      </c>
      <c r="G38" s="24">
        <v>25829.31</v>
      </c>
      <c r="H38" s="25">
        <f t="shared" si="0"/>
        <v>0.74651184971098272</v>
      </c>
      <c r="I38" s="24">
        <v>10000</v>
      </c>
      <c r="J38" s="24">
        <v>10686.23</v>
      </c>
      <c r="K38" s="25">
        <f t="shared" si="1"/>
        <v>1.0686229999999999</v>
      </c>
      <c r="L38" s="32"/>
    </row>
    <row r="39" spans="1:12" ht="23.25" customHeight="1">
      <c r="A39" s="26" t="s">
        <v>81</v>
      </c>
      <c r="B39" s="27" t="s">
        <v>82</v>
      </c>
      <c r="C39" s="28" t="s">
        <v>78</v>
      </c>
      <c r="D39" s="28">
        <v>2011</v>
      </c>
      <c r="E39" s="28">
        <v>2014</v>
      </c>
      <c r="F39" s="24">
        <v>7905</v>
      </c>
      <c r="G39" s="24">
        <v>6406.24</v>
      </c>
      <c r="H39" s="25">
        <f t="shared" si="0"/>
        <v>0.81040354206198606</v>
      </c>
      <c r="I39" s="24">
        <v>1505</v>
      </c>
      <c r="J39" s="24">
        <v>1503.06</v>
      </c>
      <c r="K39" s="25">
        <f t="shared" si="1"/>
        <v>0.99871096345514943</v>
      </c>
      <c r="L39" s="32"/>
    </row>
    <row r="40" spans="1:12" ht="23.25" customHeight="1">
      <c r="A40" s="26" t="s">
        <v>83</v>
      </c>
      <c r="B40" s="27" t="s">
        <v>84</v>
      </c>
      <c r="C40" s="28" t="s">
        <v>78</v>
      </c>
      <c r="D40" s="28">
        <v>2010</v>
      </c>
      <c r="E40" s="28">
        <v>2013</v>
      </c>
      <c r="F40" s="24">
        <v>2931</v>
      </c>
      <c r="G40" s="24">
        <v>2575.62</v>
      </c>
      <c r="H40" s="25">
        <f t="shared" si="0"/>
        <v>0.87875127942681674</v>
      </c>
      <c r="I40" s="24">
        <v>977</v>
      </c>
      <c r="J40" s="24">
        <v>922.5</v>
      </c>
      <c r="K40" s="25">
        <f t="shared" si="1"/>
        <v>0.94421699078812693</v>
      </c>
      <c r="L40" s="32"/>
    </row>
    <row r="41" spans="1:12" ht="23.25" customHeight="1">
      <c r="A41" s="26" t="s">
        <v>85</v>
      </c>
      <c r="B41" s="27" t="s">
        <v>86</v>
      </c>
      <c r="C41" s="28" t="s">
        <v>78</v>
      </c>
      <c r="D41" s="28">
        <v>2011</v>
      </c>
      <c r="E41" s="28">
        <v>2014</v>
      </c>
      <c r="F41" s="24">
        <v>18942</v>
      </c>
      <c r="G41" s="24">
        <v>16236</v>
      </c>
      <c r="H41" s="25">
        <f t="shared" si="0"/>
        <v>0.8571428571428571</v>
      </c>
      <c r="I41" s="24">
        <v>5412</v>
      </c>
      <c r="J41" s="24">
        <v>5412</v>
      </c>
      <c r="K41" s="25">
        <f t="shared" si="1"/>
        <v>1</v>
      </c>
      <c r="L41" s="20"/>
    </row>
    <row r="42" spans="1:12" ht="21.75" customHeight="1">
      <c r="A42" s="26" t="s">
        <v>87</v>
      </c>
      <c r="B42" s="27" t="s">
        <v>88</v>
      </c>
      <c r="C42" s="28" t="s">
        <v>78</v>
      </c>
      <c r="D42" s="28">
        <v>2011</v>
      </c>
      <c r="E42" s="28">
        <v>2013</v>
      </c>
      <c r="F42" s="24">
        <v>5016</v>
      </c>
      <c r="G42" s="24">
        <v>6877.01</v>
      </c>
      <c r="H42" s="25">
        <f t="shared" si="0"/>
        <v>1.3710147527910685</v>
      </c>
      <c r="I42" s="24">
        <v>1550</v>
      </c>
      <c r="J42" s="24">
        <v>1678.95</v>
      </c>
      <c r="K42" s="25">
        <f t="shared" si="1"/>
        <v>1.0831935483870967</v>
      </c>
      <c r="L42" s="20"/>
    </row>
    <row r="43" spans="1:12" ht="23.25" customHeight="1">
      <c r="A43" s="26" t="s">
        <v>89</v>
      </c>
      <c r="B43" s="27" t="s">
        <v>90</v>
      </c>
      <c r="C43" s="28" t="s">
        <v>78</v>
      </c>
      <c r="D43" s="28">
        <v>2011</v>
      </c>
      <c r="E43" s="28">
        <v>2014</v>
      </c>
      <c r="F43" s="24">
        <v>10935</v>
      </c>
      <c r="G43" s="24">
        <v>8601.33</v>
      </c>
      <c r="H43" s="25">
        <f t="shared" si="0"/>
        <v>0.78658710562414269</v>
      </c>
      <c r="I43" s="24">
        <v>3850</v>
      </c>
      <c r="J43" s="24">
        <v>3570.91</v>
      </c>
      <c r="K43" s="25">
        <f t="shared" si="1"/>
        <v>0.92750909090909084</v>
      </c>
      <c r="L43" s="20"/>
    </row>
    <row r="44" spans="1:12" ht="21" customHeight="1">
      <c r="A44" s="26" t="s">
        <v>91</v>
      </c>
      <c r="B44" s="27" t="s">
        <v>92</v>
      </c>
      <c r="C44" s="28" t="s">
        <v>78</v>
      </c>
      <c r="D44" s="28">
        <v>2012</v>
      </c>
      <c r="E44" s="28">
        <v>2013</v>
      </c>
      <c r="F44" s="24">
        <v>560000</v>
      </c>
      <c r="G44" s="24">
        <v>488183.83</v>
      </c>
      <c r="H44" s="25">
        <f t="shared" si="0"/>
        <v>0.87175683928571435</v>
      </c>
      <c r="I44" s="24">
        <v>560000</v>
      </c>
      <c r="J44" s="24">
        <v>488183.83</v>
      </c>
      <c r="K44" s="25">
        <f t="shared" si="1"/>
        <v>0.87175683928571435</v>
      </c>
      <c r="L44" s="20"/>
    </row>
    <row r="45" spans="1:12" ht="23.25" customHeight="1">
      <c r="A45" s="26" t="s">
        <v>93</v>
      </c>
      <c r="B45" s="27" t="s">
        <v>94</v>
      </c>
      <c r="C45" s="28" t="s">
        <v>78</v>
      </c>
      <c r="D45" s="28">
        <v>2013</v>
      </c>
      <c r="E45" s="28">
        <v>2015</v>
      </c>
      <c r="F45" s="24">
        <v>13580</v>
      </c>
      <c r="G45" s="24">
        <v>1131.5999999999999</v>
      </c>
      <c r="H45" s="25">
        <f t="shared" si="0"/>
        <v>8.3328424153166408E-2</v>
      </c>
      <c r="I45" s="24">
        <v>1132</v>
      </c>
      <c r="J45" s="24">
        <v>1131.5999999999999</v>
      </c>
      <c r="K45" s="25">
        <f t="shared" si="1"/>
        <v>0.99964664310954054</v>
      </c>
      <c r="L45" s="20"/>
    </row>
    <row r="46" spans="1:12" ht="24" customHeight="1">
      <c r="A46" s="26" t="s">
        <v>95</v>
      </c>
      <c r="B46" s="27" t="s">
        <v>96</v>
      </c>
      <c r="C46" s="28" t="s">
        <v>97</v>
      </c>
      <c r="D46" s="28">
        <v>2010</v>
      </c>
      <c r="E46" s="28">
        <v>2014</v>
      </c>
      <c r="F46" s="24">
        <v>172481.14</v>
      </c>
      <c r="G46" s="24">
        <v>155940.85</v>
      </c>
      <c r="H46" s="25">
        <f t="shared" si="0"/>
        <v>0.90410377621576477</v>
      </c>
      <c r="I46" s="24">
        <v>22000</v>
      </c>
      <c r="J46" s="24">
        <v>23126.36</v>
      </c>
      <c r="K46" s="25">
        <f t="shared" si="1"/>
        <v>1.0511981818181819</v>
      </c>
      <c r="L46" s="20"/>
    </row>
    <row r="47" spans="1:12" ht="24" customHeight="1">
      <c r="A47" s="26" t="s">
        <v>98</v>
      </c>
      <c r="B47" s="27" t="s">
        <v>99</v>
      </c>
      <c r="C47" s="28" t="s">
        <v>100</v>
      </c>
      <c r="D47" s="28">
        <v>2012</v>
      </c>
      <c r="E47" s="28">
        <v>2014</v>
      </c>
      <c r="F47" s="24">
        <v>105000</v>
      </c>
      <c r="G47" s="24">
        <v>46733.49</v>
      </c>
      <c r="H47" s="25">
        <f t="shared" si="0"/>
        <v>0.44508085714285711</v>
      </c>
      <c r="I47" s="24">
        <v>50000</v>
      </c>
      <c r="J47" s="24">
        <v>36958.400000000001</v>
      </c>
      <c r="K47" s="25">
        <f t="shared" si="1"/>
        <v>0.73916800000000005</v>
      </c>
      <c r="L47" s="30"/>
    </row>
    <row r="48" spans="1:12" ht="22.5" customHeight="1">
      <c r="A48" s="26" t="s">
        <v>101</v>
      </c>
      <c r="B48" s="27" t="s">
        <v>102</v>
      </c>
      <c r="C48" s="28" t="s">
        <v>100</v>
      </c>
      <c r="D48" s="28">
        <v>2012</v>
      </c>
      <c r="E48" s="28">
        <v>2014</v>
      </c>
      <c r="F48" s="24">
        <v>90000</v>
      </c>
      <c r="G48" s="24">
        <v>20182.400000000001</v>
      </c>
      <c r="H48" s="25">
        <f t="shared" si="0"/>
        <v>0.22424888888888891</v>
      </c>
      <c r="I48" s="24">
        <v>45000</v>
      </c>
      <c r="J48" s="24">
        <v>20182.400000000001</v>
      </c>
      <c r="K48" s="25">
        <f t="shared" si="1"/>
        <v>0.44849777777777783</v>
      </c>
      <c r="L48" s="30"/>
    </row>
    <row r="49" spans="1:12" ht="23.25" customHeight="1">
      <c r="A49" s="26" t="s">
        <v>103</v>
      </c>
      <c r="B49" s="27" t="s">
        <v>104</v>
      </c>
      <c r="C49" s="28" t="s">
        <v>100</v>
      </c>
      <c r="D49" s="28">
        <v>2012</v>
      </c>
      <c r="E49" s="28">
        <v>2014</v>
      </c>
      <c r="F49" s="24">
        <v>322000</v>
      </c>
      <c r="G49" s="24">
        <v>259345.75</v>
      </c>
      <c r="H49" s="25">
        <f t="shared" si="0"/>
        <v>0.80542158385093165</v>
      </c>
      <c r="I49" s="24">
        <v>168000</v>
      </c>
      <c r="J49" s="24">
        <v>133313.04999999999</v>
      </c>
      <c r="K49" s="25">
        <f t="shared" si="1"/>
        <v>0.79353005952380951</v>
      </c>
      <c r="L49" s="20"/>
    </row>
    <row r="50" spans="1:12" ht="21.75" customHeight="1">
      <c r="A50" s="26" t="s">
        <v>105</v>
      </c>
      <c r="B50" s="27" t="s">
        <v>106</v>
      </c>
      <c r="C50" s="28" t="s">
        <v>100</v>
      </c>
      <c r="D50" s="28">
        <v>2011</v>
      </c>
      <c r="E50" s="28">
        <v>2015</v>
      </c>
      <c r="F50" s="24">
        <v>616800</v>
      </c>
      <c r="G50" s="24">
        <v>230470.02</v>
      </c>
      <c r="H50" s="25">
        <f t="shared" si="0"/>
        <v>0.3736543774319066</v>
      </c>
      <c r="I50" s="24">
        <v>165000</v>
      </c>
      <c r="J50" s="24">
        <v>99866.16</v>
      </c>
      <c r="K50" s="25">
        <f t="shared" si="1"/>
        <v>0.60524945454545453</v>
      </c>
      <c r="L50" s="20"/>
    </row>
    <row r="51" spans="1:12" ht="24" customHeight="1">
      <c r="A51" s="26" t="s">
        <v>107</v>
      </c>
      <c r="B51" s="27" t="s">
        <v>108</v>
      </c>
      <c r="C51" s="28" t="s">
        <v>100</v>
      </c>
      <c r="D51" s="28">
        <v>2012</v>
      </c>
      <c r="E51" s="28">
        <v>2014</v>
      </c>
      <c r="F51" s="24">
        <v>433500</v>
      </c>
      <c r="G51" s="24">
        <v>225715.09</v>
      </c>
      <c r="H51" s="25">
        <f t="shared" si="0"/>
        <v>0.52068071510957326</v>
      </c>
      <c r="I51" s="24">
        <v>193500</v>
      </c>
      <c r="J51" s="24">
        <v>160265</v>
      </c>
      <c r="K51" s="25">
        <f t="shared" si="1"/>
        <v>0.82824289405684759</v>
      </c>
      <c r="L51" s="20"/>
    </row>
    <row r="52" spans="1:12" ht="23.25" customHeight="1">
      <c r="A52" s="26" t="s">
        <v>109</v>
      </c>
      <c r="B52" s="27" t="s">
        <v>110</v>
      </c>
      <c r="C52" s="28" t="s">
        <v>100</v>
      </c>
      <c r="D52" s="28">
        <v>2012</v>
      </c>
      <c r="E52" s="28">
        <v>2014</v>
      </c>
      <c r="F52" s="24">
        <v>90000</v>
      </c>
      <c r="G52" s="24">
        <v>37739.56</v>
      </c>
      <c r="H52" s="25">
        <f t="shared" si="0"/>
        <v>0.41932844444444439</v>
      </c>
      <c r="I52" s="24">
        <v>30000</v>
      </c>
      <c r="J52" s="24">
        <v>13393.11</v>
      </c>
      <c r="K52" s="25">
        <f t="shared" si="1"/>
        <v>0.44643700000000003</v>
      </c>
      <c r="L52" s="20"/>
    </row>
    <row r="53" spans="1:12" ht="22.5" customHeight="1">
      <c r="A53" s="26" t="s">
        <v>111</v>
      </c>
      <c r="B53" s="27" t="s">
        <v>112</v>
      </c>
      <c r="C53" s="28" t="s">
        <v>100</v>
      </c>
      <c r="D53" s="28">
        <v>2012</v>
      </c>
      <c r="E53" s="28">
        <v>2014</v>
      </c>
      <c r="F53" s="24">
        <v>32000</v>
      </c>
      <c r="G53" s="24">
        <v>22485.69</v>
      </c>
      <c r="H53" s="25">
        <f t="shared" si="0"/>
        <v>0.70267781249999994</v>
      </c>
      <c r="I53" s="24">
        <v>14000</v>
      </c>
      <c r="J53" s="24">
        <v>12361.96</v>
      </c>
      <c r="K53" s="25">
        <f t="shared" si="1"/>
        <v>0.88299714285714281</v>
      </c>
      <c r="L53" s="20"/>
    </row>
    <row r="54" spans="1:12" ht="22.5" customHeight="1">
      <c r="A54" s="26" t="s">
        <v>113</v>
      </c>
      <c r="B54" s="27" t="s">
        <v>114</v>
      </c>
      <c r="C54" s="28" t="s">
        <v>100</v>
      </c>
      <c r="D54" s="28">
        <v>2012</v>
      </c>
      <c r="E54" s="28">
        <v>2013</v>
      </c>
      <c r="F54" s="24">
        <v>2305</v>
      </c>
      <c r="G54" s="24">
        <v>2014.74</v>
      </c>
      <c r="H54" s="25">
        <f t="shared" si="0"/>
        <v>0.87407375271149679</v>
      </c>
      <c r="I54" s="24">
        <v>1200</v>
      </c>
      <c r="J54" s="24">
        <v>1151.28</v>
      </c>
      <c r="K54" s="25">
        <f t="shared" si="1"/>
        <v>0.95940000000000003</v>
      </c>
      <c r="L54" s="20"/>
    </row>
    <row r="55" spans="1:12" ht="29.25" customHeight="1">
      <c r="A55" s="26" t="s">
        <v>115</v>
      </c>
      <c r="B55" s="27" t="s">
        <v>116</v>
      </c>
      <c r="C55" s="28" t="s">
        <v>117</v>
      </c>
      <c r="D55" s="28">
        <v>2013</v>
      </c>
      <c r="E55" s="28">
        <v>2015</v>
      </c>
      <c r="F55" s="24">
        <v>69187.5</v>
      </c>
      <c r="G55" s="24">
        <v>23062.5</v>
      </c>
      <c r="H55" s="25">
        <f t="shared" si="0"/>
        <v>0.33333333333333331</v>
      </c>
      <c r="I55" s="24">
        <v>23062.5</v>
      </c>
      <c r="J55" s="24">
        <v>23062.5</v>
      </c>
      <c r="K55" s="25">
        <f t="shared" si="1"/>
        <v>1</v>
      </c>
      <c r="L55" s="20"/>
    </row>
    <row r="56" spans="1:12" ht="29.25" customHeight="1">
      <c r="A56" s="26" t="s">
        <v>118</v>
      </c>
      <c r="B56" s="27" t="s">
        <v>119</v>
      </c>
      <c r="C56" s="28" t="s">
        <v>117</v>
      </c>
      <c r="D56" s="28">
        <v>2013</v>
      </c>
      <c r="E56" s="28">
        <v>2014</v>
      </c>
      <c r="F56" s="24">
        <v>181000</v>
      </c>
      <c r="G56" s="24">
        <v>98301.6</v>
      </c>
      <c r="H56" s="25">
        <f t="shared" si="0"/>
        <v>0.54310276243093925</v>
      </c>
      <c r="I56" s="24">
        <v>144800</v>
      </c>
      <c r="J56" s="24">
        <v>98301.6</v>
      </c>
      <c r="K56" s="25">
        <f t="shared" si="1"/>
        <v>0.67887845303867411</v>
      </c>
      <c r="L56" s="20"/>
    </row>
    <row r="57" spans="1:12" ht="22.5" customHeight="1">
      <c r="A57" s="26" t="s">
        <v>120</v>
      </c>
      <c r="B57" s="27" t="s">
        <v>121</v>
      </c>
      <c r="C57" s="28" t="s">
        <v>122</v>
      </c>
      <c r="D57" s="28">
        <v>2011</v>
      </c>
      <c r="E57" s="28">
        <v>2014</v>
      </c>
      <c r="F57" s="24">
        <v>2264</v>
      </c>
      <c r="G57" s="24">
        <v>1798</v>
      </c>
      <c r="H57" s="25">
        <f t="shared" si="0"/>
        <v>0.79416961130742048</v>
      </c>
      <c r="I57" s="24">
        <v>738</v>
      </c>
      <c r="J57" s="24">
        <v>826</v>
      </c>
      <c r="K57" s="25">
        <f t="shared" si="1"/>
        <v>1.1192411924119241</v>
      </c>
      <c r="L57" s="30"/>
    </row>
    <row r="58" spans="1:12" ht="24.75" customHeight="1">
      <c r="A58" s="26" t="s">
        <v>123</v>
      </c>
      <c r="B58" s="27" t="s">
        <v>124</v>
      </c>
      <c r="C58" s="28" t="s">
        <v>122</v>
      </c>
      <c r="D58" s="28">
        <v>2009</v>
      </c>
      <c r="E58" s="28">
        <v>2014</v>
      </c>
      <c r="F58" s="24">
        <v>2905</v>
      </c>
      <c r="G58" s="24">
        <v>2930</v>
      </c>
      <c r="H58" s="25">
        <f t="shared" si="0"/>
        <v>1.0086058519793459</v>
      </c>
      <c r="I58" s="24">
        <v>566</v>
      </c>
      <c r="J58" s="24">
        <v>617</v>
      </c>
      <c r="K58" s="25">
        <f t="shared" si="1"/>
        <v>1.0901060070671378</v>
      </c>
      <c r="L58" s="30"/>
    </row>
    <row r="59" spans="1:12" ht="25.5" customHeight="1">
      <c r="A59" s="26" t="s">
        <v>125</v>
      </c>
      <c r="B59" s="27" t="s">
        <v>126</v>
      </c>
      <c r="C59" s="28" t="s">
        <v>122</v>
      </c>
      <c r="D59" s="28">
        <v>2011</v>
      </c>
      <c r="E59" s="28">
        <v>2014</v>
      </c>
      <c r="F59" s="24">
        <v>16359</v>
      </c>
      <c r="G59" s="24">
        <v>14022</v>
      </c>
      <c r="H59" s="25">
        <f t="shared" si="0"/>
        <v>0.8571428571428571</v>
      </c>
      <c r="I59" s="24">
        <v>5609</v>
      </c>
      <c r="J59" s="24">
        <v>5141</v>
      </c>
      <c r="K59" s="25">
        <f t="shared" si="1"/>
        <v>0.91656266714209311</v>
      </c>
      <c r="L59" s="20"/>
    </row>
    <row r="60" spans="1:12" ht="22.5" customHeight="1">
      <c r="A60" s="26" t="s">
        <v>127</v>
      </c>
      <c r="B60" s="27" t="s">
        <v>128</v>
      </c>
      <c r="C60" s="28" t="s">
        <v>122</v>
      </c>
      <c r="D60" s="28">
        <v>2013</v>
      </c>
      <c r="E60" s="28">
        <v>2014</v>
      </c>
      <c r="F60" s="24">
        <v>13000</v>
      </c>
      <c r="G60" s="24">
        <v>6505</v>
      </c>
      <c r="H60" s="25">
        <f t="shared" si="0"/>
        <v>0.50038461538461543</v>
      </c>
      <c r="I60" s="24">
        <v>9000</v>
      </c>
      <c r="J60" s="24">
        <v>6505</v>
      </c>
      <c r="K60" s="25">
        <f t="shared" si="1"/>
        <v>0.72277777777777774</v>
      </c>
      <c r="L60" s="20"/>
    </row>
    <row r="61" spans="1:12" ht="21" customHeight="1">
      <c r="A61" s="26" t="s">
        <v>129</v>
      </c>
      <c r="B61" s="27" t="s">
        <v>130</v>
      </c>
      <c r="C61" s="28" t="s">
        <v>122</v>
      </c>
      <c r="D61" s="28">
        <v>2013</v>
      </c>
      <c r="E61" s="28">
        <v>2014</v>
      </c>
      <c r="F61" s="24">
        <v>21600</v>
      </c>
      <c r="G61" s="24">
        <v>18043</v>
      </c>
      <c r="H61" s="25">
        <f t="shared" si="0"/>
        <v>0.83532407407407405</v>
      </c>
      <c r="I61" s="24">
        <v>17992</v>
      </c>
      <c r="J61" s="24">
        <v>18043</v>
      </c>
      <c r="K61" s="25">
        <f t="shared" si="1"/>
        <v>1.0028345931525122</v>
      </c>
      <c r="L61" s="20"/>
    </row>
    <row r="62" spans="1:12" ht="21.75" customHeight="1">
      <c r="A62" s="26" t="s">
        <v>131</v>
      </c>
      <c r="B62" s="27" t="s">
        <v>132</v>
      </c>
      <c r="C62" s="28" t="s">
        <v>122</v>
      </c>
      <c r="D62" s="28">
        <v>2013</v>
      </c>
      <c r="E62" s="28">
        <v>2014</v>
      </c>
      <c r="F62" s="24">
        <v>381608</v>
      </c>
      <c r="G62" s="24">
        <v>28722</v>
      </c>
      <c r="H62" s="25">
        <f t="shared" si="0"/>
        <v>7.5265717699838572E-2</v>
      </c>
      <c r="I62" s="24">
        <v>48233</v>
      </c>
      <c r="J62" s="24">
        <v>28722</v>
      </c>
      <c r="K62" s="25">
        <f t="shared" si="1"/>
        <v>0.59548441938092178</v>
      </c>
      <c r="L62" s="20"/>
    </row>
    <row r="63" spans="1:12" ht="24" customHeight="1">
      <c r="A63" s="26" t="s">
        <v>133</v>
      </c>
      <c r="B63" s="27" t="s">
        <v>134</v>
      </c>
      <c r="C63" s="28" t="s">
        <v>135</v>
      </c>
      <c r="D63" s="28">
        <v>2013</v>
      </c>
      <c r="E63" s="28">
        <v>2025</v>
      </c>
      <c r="F63" s="24">
        <v>503866</v>
      </c>
      <c r="G63" s="24">
        <v>308785.51</v>
      </c>
      <c r="H63" s="25">
        <f t="shared" si="0"/>
        <v>0.61283259834956116</v>
      </c>
      <c r="I63" s="24">
        <v>113000</v>
      </c>
      <c r="J63" s="24">
        <v>149683.81</v>
      </c>
      <c r="K63" s="25">
        <f t="shared" si="1"/>
        <v>1.3246354867256638</v>
      </c>
      <c r="L63" s="20"/>
    </row>
    <row r="64" spans="1:12" ht="23.25" customHeight="1">
      <c r="A64" s="26" t="s">
        <v>136</v>
      </c>
      <c r="B64" s="27" t="s">
        <v>137</v>
      </c>
      <c r="C64" s="28" t="s">
        <v>135</v>
      </c>
      <c r="D64" s="28">
        <v>2013</v>
      </c>
      <c r="E64" s="28">
        <v>2025</v>
      </c>
      <c r="F64" s="24">
        <v>2033701</v>
      </c>
      <c r="G64" s="24">
        <v>365844.63</v>
      </c>
      <c r="H64" s="25">
        <f t="shared" si="0"/>
        <v>0.17989106068197833</v>
      </c>
      <c r="I64" s="24">
        <v>178500</v>
      </c>
      <c r="J64" s="24">
        <v>174000</v>
      </c>
      <c r="K64" s="25">
        <f t="shared" si="1"/>
        <v>0.97478991596638653</v>
      </c>
      <c r="L64" s="20"/>
    </row>
    <row r="65" spans="1:12" ht="22.5" customHeight="1">
      <c r="A65" s="26" t="s">
        <v>138</v>
      </c>
      <c r="B65" s="27" t="s">
        <v>139</v>
      </c>
      <c r="C65" s="28" t="s">
        <v>140</v>
      </c>
      <c r="D65" s="28">
        <v>2013</v>
      </c>
      <c r="E65" s="28">
        <v>2016</v>
      </c>
      <c r="F65" s="24">
        <v>471000</v>
      </c>
      <c r="G65" s="24">
        <v>108625.79</v>
      </c>
      <c r="H65" s="25">
        <f t="shared" si="0"/>
        <v>0.23062800424628449</v>
      </c>
      <c r="I65" s="24">
        <v>111000</v>
      </c>
      <c r="J65" s="24">
        <v>108625.79</v>
      </c>
      <c r="K65" s="25">
        <f t="shared" si="1"/>
        <v>0.97861072072072064</v>
      </c>
      <c r="L65" s="30"/>
    </row>
    <row r="66" spans="1:12" ht="23.25" customHeight="1">
      <c r="A66" s="26" t="s">
        <v>141</v>
      </c>
      <c r="B66" s="27" t="s">
        <v>142</v>
      </c>
      <c r="C66" s="28" t="s">
        <v>140</v>
      </c>
      <c r="D66" s="28">
        <v>2013</v>
      </c>
      <c r="E66" s="28">
        <v>2014</v>
      </c>
      <c r="F66" s="24">
        <v>277000</v>
      </c>
      <c r="G66" s="24">
        <v>272350</v>
      </c>
      <c r="H66" s="25">
        <f t="shared" si="0"/>
        <v>0.98321299638989168</v>
      </c>
      <c r="I66" s="24">
        <v>210000</v>
      </c>
      <c r="J66" s="24">
        <v>272350</v>
      </c>
      <c r="K66" s="25">
        <f t="shared" si="1"/>
        <v>1.296904761904762</v>
      </c>
      <c r="L66" s="30"/>
    </row>
    <row r="67" spans="1:12" ht="26.25" customHeight="1">
      <c r="A67" s="26" t="s">
        <v>143</v>
      </c>
      <c r="B67" s="27" t="s">
        <v>144</v>
      </c>
      <c r="C67" s="28" t="s">
        <v>140</v>
      </c>
      <c r="D67" s="28">
        <v>2013</v>
      </c>
      <c r="E67" s="28">
        <v>2015</v>
      </c>
      <c r="F67" s="24">
        <v>67000</v>
      </c>
      <c r="G67" s="24">
        <v>54671.87</v>
      </c>
      <c r="H67" s="25">
        <f t="shared" si="0"/>
        <v>0.81599805970149253</v>
      </c>
      <c r="I67" s="24">
        <v>60000</v>
      </c>
      <c r="J67" s="24">
        <v>54671.87</v>
      </c>
      <c r="K67" s="25">
        <f t="shared" si="1"/>
        <v>0.91119783333333337</v>
      </c>
      <c r="L67" s="30"/>
    </row>
    <row r="68" spans="1:12" ht="24.75" customHeight="1">
      <c r="A68" s="26" t="s">
        <v>145</v>
      </c>
      <c r="B68" s="27" t="s">
        <v>146</v>
      </c>
      <c r="C68" s="28" t="s">
        <v>140</v>
      </c>
      <c r="D68" s="28">
        <v>2013</v>
      </c>
      <c r="E68" s="28">
        <v>2014</v>
      </c>
      <c r="F68" s="24">
        <v>2000000</v>
      </c>
      <c r="G68" s="24">
        <v>870780.79</v>
      </c>
      <c r="H68" s="25">
        <f t="shared" si="0"/>
        <v>0.43539039500000004</v>
      </c>
      <c r="I68" s="24">
        <v>1000000</v>
      </c>
      <c r="J68" s="24">
        <v>870780.79</v>
      </c>
      <c r="K68" s="25">
        <f t="shared" si="1"/>
        <v>0.87078079000000008</v>
      </c>
      <c r="L68" s="20"/>
    </row>
    <row r="69" spans="1:12" ht="24.75" customHeight="1">
      <c r="A69" s="26" t="s">
        <v>147</v>
      </c>
      <c r="B69" s="27" t="s">
        <v>148</v>
      </c>
      <c r="C69" s="28" t="s">
        <v>140</v>
      </c>
      <c r="D69" s="28">
        <v>2013</v>
      </c>
      <c r="E69" s="28">
        <v>2015</v>
      </c>
      <c r="F69" s="24">
        <v>322260</v>
      </c>
      <c r="G69" s="24">
        <v>83045.149999999994</v>
      </c>
      <c r="H69" s="25">
        <f t="shared" si="0"/>
        <v>0.25769611493824862</v>
      </c>
      <c r="I69" s="24">
        <v>70000</v>
      </c>
      <c r="J69" s="24">
        <v>83045.149999999994</v>
      </c>
      <c r="K69" s="25">
        <f t="shared" si="1"/>
        <v>1.1863592857142857</v>
      </c>
      <c r="L69" s="20"/>
    </row>
    <row r="70" spans="1:12" ht="26.25" customHeight="1">
      <c r="A70" s="26" t="s">
        <v>149</v>
      </c>
      <c r="B70" s="27" t="s">
        <v>150</v>
      </c>
      <c r="C70" s="28" t="s">
        <v>151</v>
      </c>
      <c r="D70" s="28">
        <v>2012</v>
      </c>
      <c r="E70" s="28">
        <v>2014</v>
      </c>
      <c r="F70" s="24">
        <v>29520</v>
      </c>
      <c r="G70" s="24">
        <v>29520</v>
      </c>
      <c r="H70" s="25">
        <f t="shared" si="0"/>
        <v>1</v>
      </c>
      <c r="I70" s="24">
        <v>14760</v>
      </c>
      <c r="J70" s="24">
        <v>14760</v>
      </c>
      <c r="K70" s="25">
        <f t="shared" si="1"/>
        <v>1</v>
      </c>
      <c r="L70" s="30"/>
    </row>
    <row r="71" spans="1:12" ht="22.5" customHeight="1">
      <c r="A71" s="26" t="s">
        <v>152</v>
      </c>
      <c r="B71" s="27" t="s">
        <v>153</v>
      </c>
      <c r="C71" s="28" t="s">
        <v>151</v>
      </c>
      <c r="D71" s="28">
        <v>2011</v>
      </c>
      <c r="E71" s="28">
        <v>2014</v>
      </c>
      <c r="F71" s="24">
        <v>26726.67</v>
      </c>
      <c r="G71" s="24">
        <v>25103.07</v>
      </c>
      <c r="H71" s="25">
        <f t="shared" si="0"/>
        <v>0.93925169128814034</v>
      </c>
      <c r="I71" s="24">
        <v>2361.6</v>
      </c>
      <c r="J71" s="24">
        <v>3099.6</v>
      </c>
      <c r="K71" s="25">
        <f t="shared" si="1"/>
        <v>1.3125</v>
      </c>
      <c r="L71" s="30"/>
    </row>
    <row r="72" spans="1:12" ht="22.5" customHeight="1">
      <c r="A72" s="26" t="s">
        <v>154</v>
      </c>
      <c r="B72" s="27" t="s">
        <v>155</v>
      </c>
      <c r="C72" s="28" t="s">
        <v>151</v>
      </c>
      <c r="D72" s="28">
        <v>2010</v>
      </c>
      <c r="E72" s="28">
        <v>2013</v>
      </c>
      <c r="F72" s="24">
        <v>21837.74</v>
      </c>
      <c r="G72" s="24">
        <v>21160.44</v>
      </c>
      <c r="H72" s="25">
        <f t="shared" si="0"/>
        <v>0.96898488579862185</v>
      </c>
      <c r="I72" s="24">
        <v>1552.2</v>
      </c>
      <c r="J72" s="24">
        <v>874.9</v>
      </c>
      <c r="K72" s="25">
        <f t="shared" si="1"/>
        <v>0.56365159128978226</v>
      </c>
      <c r="L72" s="20"/>
    </row>
    <row r="73" spans="1:12" ht="25.5" customHeight="1">
      <c r="A73" s="26" t="s">
        <v>156</v>
      </c>
      <c r="B73" s="27" t="s">
        <v>157</v>
      </c>
      <c r="C73" s="28" t="s">
        <v>151</v>
      </c>
      <c r="D73" s="28">
        <v>2010</v>
      </c>
      <c r="E73" s="28">
        <v>2013</v>
      </c>
      <c r="F73" s="24">
        <v>991.76</v>
      </c>
      <c r="G73" s="24">
        <v>1011.83</v>
      </c>
      <c r="H73" s="25">
        <f t="shared" si="0"/>
        <v>1.0202367508268131</v>
      </c>
      <c r="I73" s="24">
        <v>246</v>
      </c>
      <c r="J73" s="24">
        <v>266.07</v>
      </c>
      <c r="K73" s="25">
        <f t="shared" si="1"/>
        <v>1.0815853658536585</v>
      </c>
      <c r="L73" s="20"/>
    </row>
    <row r="74" spans="1:12" ht="24" customHeight="1">
      <c r="A74" s="26" t="s">
        <v>158</v>
      </c>
      <c r="B74" s="27" t="s">
        <v>159</v>
      </c>
      <c r="C74" s="28" t="s">
        <v>151</v>
      </c>
      <c r="D74" s="28">
        <v>2011</v>
      </c>
      <c r="E74" s="28">
        <v>2014</v>
      </c>
      <c r="F74" s="24">
        <v>15498</v>
      </c>
      <c r="G74" s="24">
        <v>12915</v>
      </c>
      <c r="H74" s="25">
        <f t="shared" ref="H74:H98" si="2">G74/F74</f>
        <v>0.83333333333333337</v>
      </c>
      <c r="I74" s="24">
        <v>5166</v>
      </c>
      <c r="J74" s="24">
        <v>5166</v>
      </c>
      <c r="K74" s="25">
        <f t="shared" ref="K74:K98" si="3">J74/I74</f>
        <v>1</v>
      </c>
      <c r="L74" s="20"/>
    </row>
    <row r="75" spans="1:12" ht="24.75" customHeight="1">
      <c r="A75" s="26" t="s">
        <v>160</v>
      </c>
      <c r="B75" s="27" t="s">
        <v>161</v>
      </c>
      <c r="C75" s="28" t="s">
        <v>151</v>
      </c>
      <c r="D75" s="28">
        <v>2013</v>
      </c>
      <c r="E75" s="28">
        <v>2015</v>
      </c>
      <c r="F75" s="24">
        <v>5049.1499999999996</v>
      </c>
      <c r="G75" s="24">
        <v>430.59</v>
      </c>
      <c r="H75" s="25">
        <f t="shared" si="2"/>
        <v>8.527970054365587E-2</v>
      </c>
      <c r="I75" s="24">
        <v>476.01</v>
      </c>
      <c r="J75" s="24">
        <v>430.59</v>
      </c>
      <c r="K75" s="25">
        <f t="shared" si="3"/>
        <v>0.90458183651603952</v>
      </c>
      <c r="L75" s="20"/>
    </row>
    <row r="76" spans="1:12" ht="24.75" customHeight="1">
      <c r="A76" s="26" t="s">
        <v>162</v>
      </c>
      <c r="B76" s="27" t="s">
        <v>163</v>
      </c>
      <c r="C76" s="28" t="s">
        <v>151</v>
      </c>
      <c r="D76" s="28">
        <v>2012</v>
      </c>
      <c r="E76" s="28">
        <v>2015</v>
      </c>
      <c r="F76" s="24">
        <v>13284</v>
      </c>
      <c r="G76" s="24">
        <v>5535</v>
      </c>
      <c r="H76" s="25">
        <f t="shared" si="2"/>
        <v>0.41666666666666669</v>
      </c>
      <c r="I76" s="24">
        <v>4428</v>
      </c>
      <c r="J76" s="24">
        <v>4428</v>
      </c>
      <c r="K76" s="25">
        <f t="shared" si="3"/>
        <v>1</v>
      </c>
      <c r="L76" s="20"/>
    </row>
    <row r="77" spans="1:12" ht="23.25" customHeight="1">
      <c r="A77" s="26" t="s">
        <v>164</v>
      </c>
      <c r="B77" s="27" t="s">
        <v>165</v>
      </c>
      <c r="C77" s="28" t="s">
        <v>151</v>
      </c>
      <c r="D77" s="28">
        <v>2012</v>
      </c>
      <c r="E77" s="28">
        <v>2015</v>
      </c>
      <c r="F77" s="24">
        <v>23123.01</v>
      </c>
      <c r="G77" s="24">
        <v>15415.34</v>
      </c>
      <c r="H77" s="25">
        <f t="shared" si="2"/>
        <v>0.66666666666666674</v>
      </c>
      <c r="I77" s="24">
        <v>7707.67</v>
      </c>
      <c r="J77" s="24">
        <v>7707.67</v>
      </c>
      <c r="K77" s="25">
        <f t="shared" si="3"/>
        <v>1</v>
      </c>
      <c r="L77" s="20"/>
    </row>
    <row r="78" spans="1:12" ht="23.25" customHeight="1">
      <c r="A78" s="26" t="s">
        <v>166</v>
      </c>
      <c r="B78" s="27" t="s">
        <v>167</v>
      </c>
      <c r="C78" s="28" t="s">
        <v>151</v>
      </c>
      <c r="D78" s="28">
        <v>2012</v>
      </c>
      <c r="E78" s="28">
        <v>2015</v>
      </c>
      <c r="F78" s="24">
        <v>29510.41</v>
      </c>
      <c r="G78" s="24">
        <v>9317.61</v>
      </c>
      <c r="H78" s="25">
        <f t="shared" si="2"/>
        <v>0.31573976776330798</v>
      </c>
      <c r="I78" s="24">
        <v>9836.7999999999993</v>
      </c>
      <c r="J78" s="24">
        <v>9317.61</v>
      </c>
      <c r="K78" s="25">
        <f t="shared" si="3"/>
        <v>0.94721962426805473</v>
      </c>
      <c r="L78" s="20"/>
    </row>
    <row r="79" spans="1:12" ht="23.25" customHeight="1">
      <c r="A79" s="26" t="s">
        <v>168</v>
      </c>
      <c r="B79" s="27" t="s">
        <v>169</v>
      </c>
      <c r="C79" s="28" t="s">
        <v>151</v>
      </c>
      <c r="D79" s="28">
        <v>2013</v>
      </c>
      <c r="E79" s="28">
        <v>2015</v>
      </c>
      <c r="F79" s="24">
        <v>2687.55</v>
      </c>
      <c r="G79" s="24">
        <v>0</v>
      </c>
      <c r="H79" s="25">
        <f t="shared" si="2"/>
        <v>0</v>
      </c>
      <c r="I79" s="24">
        <v>279.20999999999998</v>
      </c>
      <c r="J79" s="24">
        <v>0</v>
      </c>
      <c r="K79" s="25">
        <f t="shared" si="3"/>
        <v>0</v>
      </c>
      <c r="L79" s="20"/>
    </row>
    <row r="80" spans="1:12" ht="16.5" customHeight="1">
      <c r="A80" s="21" t="s">
        <v>170</v>
      </c>
      <c r="B80" s="23" t="s">
        <v>17</v>
      </c>
      <c r="C80" s="23"/>
      <c r="D80" s="23"/>
      <c r="E80" s="23"/>
      <c r="F80" s="24">
        <f>SUM(F81:F98)</f>
        <v>17853073.800000001</v>
      </c>
      <c r="G80" s="24">
        <f>SUM(G81:G98)</f>
        <v>5170676.1399999987</v>
      </c>
      <c r="H80" s="25">
        <f t="shared" si="2"/>
        <v>0.28962385961794423</v>
      </c>
      <c r="I80" s="24">
        <f>SUM(I81:I98)</f>
        <v>3629614.81</v>
      </c>
      <c r="J80" s="24">
        <f>SUM(J81:J98)</f>
        <v>3331631.0599999996</v>
      </c>
      <c r="K80" s="25">
        <f>J80/I80</f>
        <v>0.91790210102211911</v>
      </c>
      <c r="L80" s="20"/>
    </row>
    <row r="81" spans="1:19" ht="24.75" customHeight="1">
      <c r="A81" s="33" t="s">
        <v>171</v>
      </c>
      <c r="B81" s="27" t="s">
        <v>172</v>
      </c>
      <c r="C81" s="28" t="s">
        <v>97</v>
      </c>
      <c r="D81" s="28">
        <v>2010</v>
      </c>
      <c r="E81" s="28">
        <v>2014</v>
      </c>
      <c r="F81" s="24">
        <v>1766665</v>
      </c>
      <c r="G81" s="24">
        <v>1413333.67</v>
      </c>
      <c r="H81" s="25">
        <f t="shared" si="2"/>
        <v>0.80000094528391064</v>
      </c>
      <c r="I81" s="24">
        <v>353333</v>
      </c>
      <c r="J81" s="24">
        <v>353333</v>
      </c>
      <c r="K81" s="25">
        <f t="shared" si="3"/>
        <v>1</v>
      </c>
      <c r="L81" s="20"/>
    </row>
    <row r="82" spans="1:19" ht="26.25" customHeight="1">
      <c r="A82" s="33" t="s">
        <v>173</v>
      </c>
      <c r="B82" s="27" t="s">
        <v>174</v>
      </c>
      <c r="C82" s="28" t="s">
        <v>175</v>
      </c>
      <c r="D82" s="28">
        <v>2012</v>
      </c>
      <c r="E82" s="28">
        <v>2013</v>
      </c>
      <c r="F82" s="24">
        <v>1278163.68</v>
      </c>
      <c r="G82" s="24">
        <v>1265518.68</v>
      </c>
      <c r="H82" s="25">
        <f t="shared" si="2"/>
        <v>0.99010690086265007</v>
      </c>
      <c r="I82" s="24">
        <v>1094163.68</v>
      </c>
      <c r="J82" s="24">
        <v>1081518.68</v>
      </c>
      <c r="K82" s="25">
        <f t="shared" si="3"/>
        <v>0.98844322816491226</v>
      </c>
      <c r="L82" s="30"/>
    </row>
    <row r="83" spans="1:19" ht="25.5" customHeight="1">
      <c r="A83" s="33" t="s">
        <v>176</v>
      </c>
      <c r="B83" s="27" t="s">
        <v>177</v>
      </c>
      <c r="C83" s="28" t="s">
        <v>175</v>
      </c>
      <c r="D83" s="28">
        <v>2011</v>
      </c>
      <c r="E83" s="28">
        <v>2014</v>
      </c>
      <c r="F83" s="24">
        <v>1082558.8400000001</v>
      </c>
      <c r="G83" s="24">
        <v>713308.84</v>
      </c>
      <c r="H83" s="25">
        <f t="shared" si="2"/>
        <v>0.65890999513707715</v>
      </c>
      <c r="I83" s="24">
        <v>256587.88</v>
      </c>
      <c r="J83" s="24">
        <v>256587.88</v>
      </c>
      <c r="K83" s="25">
        <f t="shared" si="3"/>
        <v>1</v>
      </c>
      <c r="L83" s="30"/>
    </row>
    <row r="84" spans="1:19" ht="25.5" customHeight="1">
      <c r="A84" s="33" t="s">
        <v>178</v>
      </c>
      <c r="B84" s="27" t="s">
        <v>179</v>
      </c>
      <c r="C84" s="28" t="s">
        <v>175</v>
      </c>
      <c r="D84" s="28">
        <v>2012</v>
      </c>
      <c r="E84" s="28">
        <v>2013</v>
      </c>
      <c r="F84" s="24">
        <v>320753.49</v>
      </c>
      <c r="G84" s="24">
        <v>320753.49</v>
      </c>
      <c r="H84" s="25">
        <f t="shared" si="2"/>
        <v>1</v>
      </c>
      <c r="I84" s="24">
        <v>320753.49</v>
      </c>
      <c r="J84" s="24">
        <v>320753.49</v>
      </c>
      <c r="K84" s="25">
        <f t="shared" si="3"/>
        <v>1</v>
      </c>
      <c r="L84" s="20"/>
    </row>
    <row r="85" spans="1:19" ht="24.75" customHeight="1">
      <c r="A85" s="33" t="s">
        <v>180</v>
      </c>
      <c r="B85" s="27" t="s">
        <v>181</v>
      </c>
      <c r="C85" s="28" t="s">
        <v>175</v>
      </c>
      <c r="D85" s="28">
        <v>2012</v>
      </c>
      <c r="E85" s="28">
        <v>2015</v>
      </c>
      <c r="F85" s="24">
        <v>558852.94999999995</v>
      </c>
      <c r="G85" s="24">
        <v>130328.45</v>
      </c>
      <c r="H85" s="25">
        <f t="shared" si="2"/>
        <v>0.23320705384126542</v>
      </c>
      <c r="I85" s="24">
        <v>228524.5</v>
      </c>
      <c r="J85" s="24">
        <v>0</v>
      </c>
      <c r="K85" s="25">
        <f t="shared" si="3"/>
        <v>0</v>
      </c>
      <c r="L85" s="20"/>
    </row>
    <row r="86" spans="1:19" ht="27" customHeight="1">
      <c r="A86" s="33" t="s">
        <v>182</v>
      </c>
      <c r="B86" s="27" t="s">
        <v>183</v>
      </c>
      <c r="C86" s="28" t="s">
        <v>175</v>
      </c>
      <c r="D86" s="28">
        <v>2012</v>
      </c>
      <c r="E86" s="28">
        <v>2016</v>
      </c>
      <c r="F86" s="24">
        <v>1401776</v>
      </c>
      <c r="G86" s="24">
        <v>39975</v>
      </c>
      <c r="H86" s="25">
        <f t="shared" si="2"/>
        <v>2.851739507596078E-2</v>
      </c>
      <c r="I86" s="24">
        <v>31980</v>
      </c>
      <c r="J86" s="24">
        <v>31980</v>
      </c>
      <c r="K86" s="25">
        <f t="shared" si="3"/>
        <v>1</v>
      </c>
      <c r="L86" s="20"/>
    </row>
    <row r="87" spans="1:19" ht="25.5" customHeight="1">
      <c r="A87" s="33" t="s">
        <v>184</v>
      </c>
      <c r="B87" s="27" t="s">
        <v>185</v>
      </c>
      <c r="C87" s="28" t="s">
        <v>175</v>
      </c>
      <c r="D87" s="28">
        <v>2013</v>
      </c>
      <c r="E87" s="28">
        <v>2015</v>
      </c>
      <c r="F87" s="24">
        <v>264000</v>
      </c>
      <c r="G87" s="24">
        <v>0</v>
      </c>
      <c r="H87" s="25">
        <f t="shared" si="2"/>
        <v>0</v>
      </c>
      <c r="I87" s="24">
        <v>0</v>
      </c>
      <c r="J87" s="24">
        <v>0</v>
      </c>
      <c r="K87" s="25">
        <v>0</v>
      </c>
      <c r="L87" s="20"/>
      <c r="M87" s="31"/>
    </row>
    <row r="88" spans="1:19" ht="27.75" customHeight="1">
      <c r="A88" s="33" t="s">
        <v>186</v>
      </c>
      <c r="B88" s="27" t="s">
        <v>187</v>
      </c>
      <c r="C88" s="28" t="s">
        <v>175</v>
      </c>
      <c r="D88" s="28">
        <v>2013</v>
      </c>
      <c r="E88" s="28">
        <v>2015</v>
      </c>
      <c r="F88" s="24">
        <v>250000</v>
      </c>
      <c r="G88" s="24">
        <v>64238.79</v>
      </c>
      <c r="H88" s="25">
        <f t="shared" si="2"/>
        <v>0.25695516000000002</v>
      </c>
      <c r="I88" s="24">
        <v>64238.79</v>
      </c>
      <c r="J88" s="24">
        <v>64238.79</v>
      </c>
      <c r="K88" s="25">
        <f t="shared" si="3"/>
        <v>1</v>
      </c>
      <c r="L88" s="20"/>
      <c r="M88" s="31"/>
    </row>
    <row r="89" spans="1:19" ht="35.25" customHeight="1">
      <c r="A89" s="33" t="s">
        <v>188</v>
      </c>
      <c r="B89" s="27" t="s">
        <v>189</v>
      </c>
      <c r="C89" s="28" t="s">
        <v>175</v>
      </c>
      <c r="D89" s="28">
        <v>2013</v>
      </c>
      <c r="E89" s="28">
        <v>2014</v>
      </c>
      <c r="F89" s="24">
        <v>101100</v>
      </c>
      <c r="G89" s="24">
        <v>1100</v>
      </c>
      <c r="H89" s="25">
        <f t="shared" si="2"/>
        <v>1.0880316518298714E-2</v>
      </c>
      <c r="I89" s="24">
        <v>1100</v>
      </c>
      <c r="J89" s="24">
        <v>1100</v>
      </c>
      <c r="K89" s="25">
        <f t="shared" si="3"/>
        <v>1</v>
      </c>
      <c r="L89" s="20"/>
      <c r="M89" s="31"/>
    </row>
    <row r="90" spans="1:19" ht="25.5" customHeight="1">
      <c r="A90" s="33" t="s">
        <v>190</v>
      </c>
      <c r="B90" s="27" t="s">
        <v>191</v>
      </c>
      <c r="C90" s="28" t="s">
        <v>175</v>
      </c>
      <c r="D90" s="28">
        <v>2011</v>
      </c>
      <c r="E90" s="28">
        <v>2015</v>
      </c>
      <c r="F90" s="24">
        <v>1086230.3700000001</v>
      </c>
      <c r="G90" s="24">
        <v>0</v>
      </c>
      <c r="H90" s="25">
        <f t="shared" si="2"/>
        <v>0</v>
      </c>
      <c r="I90" s="24">
        <v>0</v>
      </c>
      <c r="J90" s="24">
        <v>0</v>
      </c>
      <c r="K90" s="25">
        <v>0</v>
      </c>
      <c r="L90" s="20"/>
      <c r="M90" s="31"/>
    </row>
    <row r="91" spans="1:19" ht="25.5" customHeight="1">
      <c r="A91" s="33" t="s">
        <v>192</v>
      </c>
      <c r="B91" s="27" t="s">
        <v>193</v>
      </c>
      <c r="C91" s="28" t="s">
        <v>175</v>
      </c>
      <c r="D91" s="28">
        <v>2013</v>
      </c>
      <c r="E91" s="28">
        <v>2014</v>
      </c>
      <c r="F91" s="24">
        <v>631012</v>
      </c>
      <c r="G91" s="24">
        <v>317771.21999999997</v>
      </c>
      <c r="H91" s="25">
        <f t="shared" si="2"/>
        <v>0.50358982079580095</v>
      </c>
      <c r="I91" s="24">
        <v>316972</v>
      </c>
      <c r="J91" s="24">
        <v>317771.21999999997</v>
      </c>
      <c r="K91" s="25">
        <f t="shared" si="3"/>
        <v>1.002521421450475</v>
      </c>
      <c r="L91" s="20"/>
      <c r="M91" s="31"/>
    </row>
    <row r="92" spans="1:19" ht="25.5" customHeight="1">
      <c r="A92" s="33" t="s">
        <v>194</v>
      </c>
      <c r="B92" s="27" t="s">
        <v>195</v>
      </c>
      <c r="C92" s="28" t="s">
        <v>175</v>
      </c>
      <c r="D92" s="28">
        <v>2013</v>
      </c>
      <c r="E92" s="28">
        <v>2015</v>
      </c>
      <c r="F92" s="24">
        <v>41961.47</v>
      </c>
      <c r="G92" s="24">
        <v>34581.47</v>
      </c>
      <c r="H92" s="25">
        <f t="shared" si="2"/>
        <v>0.82412436933215161</v>
      </c>
      <c r="I92" s="24">
        <v>41961.47</v>
      </c>
      <c r="J92" s="24">
        <v>34581.47</v>
      </c>
      <c r="K92" s="25">
        <f t="shared" si="3"/>
        <v>0.82412436933215161</v>
      </c>
      <c r="L92" s="20"/>
      <c r="M92" s="31"/>
    </row>
    <row r="93" spans="1:19" ht="36" customHeight="1">
      <c r="A93" s="33" t="s">
        <v>196</v>
      </c>
      <c r="B93" s="27" t="s">
        <v>197</v>
      </c>
      <c r="C93" s="28" t="s">
        <v>198</v>
      </c>
      <c r="D93" s="28">
        <v>2013</v>
      </c>
      <c r="E93" s="28">
        <v>2014</v>
      </c>
      <c r="F93" s="24">
        <v>300000</v>
      </c>
      <c r="G93" s="24">
        <v>250000</v>
      </c>
      <c r="H93" s="25">
        <f t="shared" si="2"/>
        <v>0.83333333333333337</v>
      </c>
      <c r="I93" s="24">
        <v>250000</v>
      </c>
      <c r="J93" s="24">
        <v>250000</v>
      </c>
      <c r="K93" s="25">
        <f t="shared" si="3"/>
        <v>1</v>
      </c>
      <c r="L93" s="20"/>
      <c r="M93" s="31"/>
    </row>
    <row r="94" spans="1:19" ht="25.5" customHeight="1">
      <c r="A94" s="33" t="s">
        <v>199</v>
      </c>
      <c r="B94" s="27" t="s">
        <v>200</v>
      </c>
      <c r="C94" s="28" t="s">
        <v>201</v>
      </c>
      <c r="D94" s="28">
        <v>2012</v>
      </c>
      <c r="E94" s="28">
        <v>2015</v>
      </c>
      <c r="F94" s="24">
        <v>3150000</v>
      </c>
      <c r="G94" s="24">
        <v>281787.51</v>
      </c>
      <c r="H94" s="25">
        <f t="shared" si="2"/>
        <v>8.9456352380952384E-2</v>
      </c>
      <c r="I94" s="24">
        <v>300000</v>
      </c>
      <c r="J94" s="24">
        <v>281787.51</v>
      </c>
      <c r="K94" s="25">
        <f t="shared" si="3"/>
        <v>0.93929170000000006</v>
      </c>
      <c r="L94" s="30"/>
      <c r="M94" s="34"/>
      <c r="N94" s="34"/>
      <c r="O94" s="34"/>
      <c r="P94" s="34"/>
      <c r="Q94" s="34"/>
      <c r="R94" s="34"/>
      <c r="S94" s="34"/>
    </row>
    <row r="95" spans="1:19" ht="25.5" customHeight="1">
      <c r="A95" s="33" t="s">
        <v>202</v>
      </c>
      <c r="B95" s="27" t="s">
        <v>203</v>
      </c>
      <c r="C95" s="28" t="s">
        <v>201</v>
      </c>
      <c r="D95" s="28">
        <v>2013</v>
      </c>
      <c r="E95" s="28">
        <v>2015</v>
      </c>
      <c r="F95" s="24">
        <v>900000</v>
      </c>
      <c r="G95" s="24">
        <v>281979.01</v>
      </c>
      <c r="H95" s="25">
        <f t="shared" si="2"/>
        <v>0.31331001111111112</v>
      </c>
      <c r="I95" s="24">
        <v>300000</v>
      </c>
      <c r="J95" s="24">
        <v>281979.01</v>
      </c>
      <c r="K95" s="25">
        <f t="shared" si="3"/>
        <v>0.93993003333333336</v>
      </c>
      <c r="L95" s="30"/>
      <c r="M95" s="34"/>
      <c r="N95" s="34"/>
      <c r="O95" s="34"/>
      <c r="P95" s="34"/>
      <c r="Q95" s="34"/>
      <c r="R95" s="34"/>
      <c r="S95" s="34"/>
    </row>
    <row r="96" spans="1:19" ht="24.75" customHeight="1">
      <c r="A96" s="33" t="s">
        <v>204</v>
      </c>
      <c r="B96" s="27" t="s">
        <v>205</v>
      </c>
      <c r="C96" s="28" t="s">
        <v>201</v>
      </c>
      <c r="D96" s="28">
        <v>2014</v>
      </c>
      <c r="E96" s="28">
        <v>2015</v>
      </c>
      <c r="F96" s="24">
        <v>1000000</v>
      </c>
      <c r="G96" s="24">
        <v>0</v>
      </c>
      <c r="H96" s="25">
        <f t="shared" si="2"/>
        <v>0</v>
      </c>
      <c r="I96" s="24">
        <v>0</v>
      </c>
      <c r="J96" s="24">
        <v>0</v>
      </c>
      <c r="K96" s="25">
        <v>0</v>
      </c>
      <c r="L96" s="30"/>
      <c r="M96" s="34"/>
      <c r="N96" s="34"/>
      <c r="O96" s="34"/>
      <c r="P96" s="34"/>
      <c r="Q96" s="34"/>
      <c r="R96" s="34"/>
      <c r="S96" s="34"/>
    </row>
    <row r="97" spans="1:19" ht="25.5" customHeight="1">
      <c r="A97" s="33" t="s">
        <v>206</v>
      </c>
      <c r="B97" s="27" t="s">
        <v>207</v>
      </c>
      <c r="C97" s="28" t="s">
        <v>201</v>
      </c>
      <c r="D97" s="28">
        <v>2013</v>
      </c>
      <c r="E97" s="28">
        <v>2014</v>
      </c>
      <c r="F97" s="24">
        <v>720000</v>
      </c>
      <c r="G97" s="24">
        <v>16000</v>
      </c>
      <c r="H97" s="25">
        <f t="shared" si="2"/>
        <v>2.2222222222222223E-2</v>
      </c>
      <c r="I97" s="24">
        <v>20000</v>
      </c>
      <c r="J97" s="24">
        <v>16000</v>
      </c>
      <c r="K97" s="25">
        <f t="shared" si="3"/>
        <v>0.8</v>
      </c>
      <c r="L97" s="20"/>
      <c r="M97" s="34"/>
      <c r="N97" s="34"/>
      <c r="O97" s="34"/>
      <c r="P97" s="34"/>
      <c r="Q97" s="34"/>
      <c r="R97" s="34"/>
      <c r="S97" s="34"/>
    </row>
    <row r="98" spans="1:19" ht="25.5" customHeight="1">
      <c r="A98" s="33" t="s">
        <v>208</v>
      </c>
      <c r="B98" s="27" t="s">
        <v>209</v>
      </c>
      <c r="C98" s="28" t="s">
        <v>201</v>
      </c>
      <c r="D98" s="28">
        <v>2013</v>
      </c>
      <c r="E98" s="28">
        <v>2016</v>
      </c>
      <c r="F98" s="24">
        <v>3000000</v>
      </c>
      <c r="G98" s="24">
        <v>40000.01</v>
      </c>
      <c r="H98" s="25">
        <f t="shared" si="2"/>
        <v>1.3333336666666668E-2</v>
      </c>
      <c r="I98" s="24">
        <v>50000</v>
      </c>
      <c r="J98" s="24">
        <v>40000.01</v>
      </c>
      <c r="K98" s="25">
        <f t="shared" si="3"/>
        <v>0.80000020000000005</v>
      </c>
      <c r="L98" s="20"/>
      <c r="M98" s="34"/>
      <c r="N98" s="34"/>
      <c r="O98" s="34"/>
      <c r="P98" s="34"/>
      <c r="Q98" s="34"/>
      <c r="R98" s="34"/>
      <c r="S98" s="34"/>
    </row>
    <row r="102" spans="1:19">
      <c r="A102" s="35"/>
      <c r="B102" s="36"/>
      <c r="C102" s="37"/>
      <c r="D102" s="37"/>
      <c r="E102" s="37"/>
      <c r="F102" s="35"/>
      <c r="G102" s="35"/>
      <c r="H102" s="35"/>
    </row>
    <row r="103" spans="1:19">
      <c r="A103" s="35"/>
      <c r="B103" s="36"/>
      <c r="C103" s="37"/>
      <c r="D103" s="37"/>
      <c r="E103" s="37"/>
      <c r="F103" s="35"/>
      <c r="G103" s="35"/>
      <c r="H103" s="35"/>
    </row>
    <row r="104" spans="1:19">
      <c r="A104" s="35"/>
      <c r="B104" s="36"/>
      <c r="C104" s="38"/>
      <c r="D104" s="38"/>
      <c r="E104" s="38"/>
      <c r="F104" s="39"/>
      <c r="G104" s="39"/>
      <c r="H104" s="39"/>
    </row>
    <row r="105" spans="1:19">
      <c r="A105" s="35"/>
      <c r="B105" s="36"/>
      <c r="C105" s="38"/>
      <c r="D105" s="38"/>
      <c r="E105" s="38"/>
      <c r="F105" s="39"/>
      <c r="G105" s="39"/>
      <c r="H105" s="39"/>
    </row>
    <row r="106" spans="1:19">
      <c r="A106" s="35"/>
      <c r="B106" s="36"/>
      <c r="C106" s="38"/>
      <c r="D106" s="38"/>
      <c r="E106" s="38"/>
      <c r="F106" s="39"/>
      <c r="G106" s="39"/>
      <c r="H106" s="39"/>
    </row>
    <row r="107" spans="1:19">
      <c r="A107" s="35"/>
      <c r="B107" s="36"/>
      <c r="C107" s="38"/>
      <c r="D107" s="38"/>
      <c r="E107" s="38"/>
      <c r="F107" s="39"/>
      <c r="G107" s="39"/>
      <c r="H107" s="39"/>
    </row>
    <row r="108" spans="1:19">
      <c r="A108" s="35"/>
      <c r="B108" s="36"/>
      <c r="C108" s="38"/>
      <c r="D108" s="38"/>
      <c r="E108" s="38"/>
      <c r="F108" s="39"/>
      <c r="G108" s="39"/>
      <c r="H108" s="39"/>
    </row>
    <row r="109" spans="1:19">
      <c r="A109" s="35"/>
      <c r="B109" s="36"/>
      <c r="C109" s="38"/>
      <c r="D109" s="38"/>
      <c r="E109" s="38"/>
      <c r="F109" s="39"/>
      <c r="G109" s="39"/>
      <c r="H109" s="39"/>
    </row>
    <row r="110" spans="1:19">
      <c r="A110" s="35"/>
      <c r="B110" s="36"/>
      <c r="C110" s="38"/>
      <c r="D110" s="38"/>
      <c r="E110" s="38"/>
      <c r="F110" s="39"/>
      <c r="G110" s="39"/>
      <c r="H110" s="39"/>
    </row>
    <row r="111" spans="1:19">
      <c r="A111" s="35"/>
      <c r="B111" s="36"/>
      <c r="C111" s="38"/>
      <c r="D111" s="38"/>
      <c r="E111" s="38"/>
      <c r="F111" s="39"/>
      <c r="G111" s="39"/>
      <c r="H111" s="39"/>
    </row>
    <row r="112" spans="1:19">
      <c r="A112" s="35"/>
      <c r="B112" s="36"/>
      <c r="C112" s="38"/>
      <c r="D112" s="38"/>
      <c r="E112" s="38"/>
      <c r="F112" s="39"/>
      <c r="G112" s="39"/>
      <c r="H112" s="39"/>
    </row>
    <row r="113" spans="1:8">
      <c r="A113" s="35"/>
      <c r="B113" s="36"/>
      <c r="C113" s="38"/>
      <c r="D113" s="38"/>
      <c r="E113" s="38"/>
      <c r="F113" s="39"/>
      <c r="G113" s="39"/>
      <c r="H113" s="39"/>
    </row>
    <row r="114" spans="1:8">
      <c r="A114" s="35"/>
      <c r="B114" s="36"/>
      <c r="C114" s="38"/>
      <c r="D114" s="38"/>
      <c r="E114" s="38"/>
      <c r="F114" s="39"/>
      <c r="G114" s="39"/>
      <c r="H114" s="39"/>
    </row>
    <row r="115" spans="1:8">
      <c r="A115" s="35"/>
      <c r="B115" s="36"/>
      <c r="C115" s="38"/>
      <c r="D115" s="38"/>
      <c r="E115" s="38"/>
      <c r="F115" s="39"/>
      <c r="G115" s="39"/>
      <c r="H115" s="39"/>
    </row>
    <row r="116" spans="1:8">
      <c r="A116" s="35"/>
      <c r="B116" s="36"/>
      <c r="C116" s="38"/>
      <c r="D116" s="38"/>
      <c r="E116" s="38"/>
      <c r="F116" s="39"/>
      <c r="G116" s="39"/>
      <c r="H116" s="39"/>
    </row>
    <row r="117" spans="1:8">
      <c r="A117" s="35"/>
      <c r="B117" s="36"/>
      <c r="C117" s="38"/>
      <c r="D117" s="38"/>
      <c r="E117" s="38"/>
      <c r="F117" s="40"/>
      <c r="G117" s="40"/>
      <c r="H117" s="40"/>
    </row>
    <row r="118" spans="1:8">
      <c r="A118" s="35"/>
      <c r="B118" s="36"/>
      <c r="C118" s="37"/>
      <c r="D118" s="37"/>
      <c r="E118" s="37"/>
      <c r="F118" s="35"/>
      <c r="G118" s="35"/>
      <c r="H118" s="35"/>
    </row>
  </sheetData>
  <mergeCells count="22">
    <mergeCell ref="B29:E29"/>
    <mergeCell ref="B30:E30"/>
    <mergeCell ref="B80:E80"/>
    <mergeCell ref="B8:E8"/>
    <mergeCell ref="B9:E9"/>
    <mergeCell ref="B22:E22"/>
    <mergeCell ref="B26:E26"/>
    <mergeCell ref="B27:E27"/>
    <mergeCell ref="B28:E28"/>
    <mergeCell ref="G2:G3"/>
    <mergeCell ref="H2:H3"/>
    <mergeCell ref="I2:K2"/>
    <mergeCell ref="A5:A7"/>
    <mergeCell ref="B5:E5"/>
    <mergeCell ref="B6:E6"/>
    <mergeCell ref="B7:E7"/>
    <mergeCell ref="B1:F1"/>
    <mergeCell ref="A2:A3"/>
    <mergeCell ref="B2:B3"/>
    <mergeCell ref="C2:C3"/>
    <mergeCell ref="D2:E2"/>
    <mergeCell ref="F2:F3"/>
  </mergeCells>
  <printOptions horizontalCentered="1"/>
  <pageMargins left="0.59055118110236227" right="0.62992125984251968" top="0.74803149606299213" bottom="0.59055118110236227" header="0.31496062992125984" footer="0.31496062992125984"/>
  <pageSetup paperSize="9" scale="89" firstPageNumber="66" pageOrder="overThenDown" orientation="landscape" useFirstPageNumber="1" r:id="rId1"/>
  <headerFooter alignWithMargins="0">
    <oddHeader>&amp;CSprawozdanie z wykonania budżetu Powiatu Gryfińskiego za 2013 rok&amp;RTabela nr 21</oddHeader>
    <oddFooter>&amp;RCzęść tabelaryczna - 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Stopień zaaw. pr. wielol.Tab 21</vt:lpstr>
      <vt:lpstr>'Stopień zaaw. pr. wielol.Tab 21'!Obszar_wydruku</vt:lpstr>
      <vt:lpstr>'Stopień zaaw. pr. wielol.Tab 21'!Tytuły_wydruku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wlidwin</dc:creator>
  <cp:lastModifiedBy>wlidwin</cp:lastModifiedBy>
  <dcterms:created xsi:type="dcterms:W3CDTF">2014-04-01T09:18:26Z</dcterms:created>
  <dcterms:modified xsi:type="dcterms:W3CDTF">2014-04-01T09:20:07Z</dcterms:modified>
</cp:coreProperties>
</file>