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Y:\WL\1. WYKONANIE BUDŻETU\Wykonanie budżetu I półr. 2018\BIP_2018\"/>
    </mc:Choice>
  </mc:AlternateContent>
  <xr:revisionPtr revIDLastSave="0" documentId="10_ncr:8100000_{9531B8AC-A884-42E5-BDB2-C90DBEC417E5}" xr6:coauthVersionLast="34" xr6:coauthVersionMax="34" xr10:uidLastSave="{00000000-0000-0000-0000-000000000000}"/>
  <bookViews>
    <workbookView xWindow="0" yWindow="0" windowWidth="24000" windowHeight="9525" xr2:uid="{00000000-000D-0000-FFFF-FFFF00000000}"/>
  </bookViews>
  <sheets>
    <sheet name="Wydatki" sheetId="4" r:id="rId1"/>
    <sheet name="wydatki - własne" sheetId="3" r:id="rId2"/>
    <sheet name="wydatki - zlecone" sheetId="2" r:id="rId3"/>
    <sheet name="dochody" sheetId="1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4" l="1"/>
  <c r="C25" i="4"/>
  <c r="D16" i="4"/>
  <c r="G13" i="1" l="1"/>
  <c r="F13" i="1"/>
  <c r="F14" i="1" s="1"/>
  <c r="G8" i="1"/>
  <c r="F8" i="1"/>
  <c r="G14" i="1" l="1"/>
</calcChain>
</file>

<file path=xl/sharedStrings.xml><?xml version="1.0" encoding="utf-8"?>
<sst xmlns="http://schemas.openxmlformats.org/spreadsheetml/2006/main" count="119" uniqueCount="94">
  <si>
    <t>Dział</t>
  </si>
  <si>
    <t>Rozdział</t>
  </si>
  <si>
    <t>§</t>
  </si>
  <si>
    <t>Nazwa podziałki klasyfikacji budżetowej</t>
  </si>
  <si>
    <t>0920</t>
  </si>
  <si>
    <t>Wpływy z pozostałych odsetek</t>
  </si>
  <si>
    <t>razem</t>
  </si>
  <si>
    <t>Wpływy z usług</t>
  </si>
  <si>
    <t>0830</t>
  </si>
  <si>
    <t>0970</t>
  </si>
  <si>
    <t>Wpływy z różnych dochodów</t>
  </si>
  <si>
    <t>OGÓŁEM</t>
  </si>
  <si>
    <t>Wpływy z wpłat gmin i powiatów na rzecz innych jednostek samorządu terytorialnego oraz związków gmin, związków powiatowo - gminnych
lub związków powiatów na dofinansowanie zadań bieżących</t>
  </si>
  <si>
    <t>Realizacja zadań własnych - DOCHODY na 30.06.2018 r.</t>
  </si>
  <si>
    <t>Wykonanie
na 30.06.2018 r.</t>
  </si>
  <si>
    <t>Realizacja zadań własnych -wydatki zadania zlecone na 30.06.2018 r.</t>
  </si>
  <si>
    <t>4130</t>
  </si>
  <si>
    <r>
      <t xml:space="preserve">                                                                                                              </t>
    </r>
    <r>
      <rPr>
        <b/>
        <sz val="11"/>
        <color theme="1"/>
        <rFont val="Calibri"/>
        <family val="2"/>
        <charset val="238"/>
        <scheme val="minor"/>
      </rPr>
      <t xml:space="preserve"> WYDATKI</t>
    </r>
  </si>
  <si>
    <t>Składki na ubezpieczenia zdrowotne oraz świadczenia dla osób nieobjętych obowiązkiem ubezpieczenia zdrowotnego</t>
  </si>
  <si>
    <t>Ochrona zdrowia</t>
  </si>
  <si>
    <t>Wydatki związane z realizacją zadań statutowych</t>
  </si>
  <si>
    <t>Razem</t>
  </si>
  <si>
    <t>Nazwa podziałki klasyfikacyjnej</t>
  </si>
  <si>
    <t>Wydatki  osobowe niezaliczone do wynagrodzeń</t>
  </si>
  <si>
    <t>Wynagrodzenia osobowe pracowników</t>
  </si>
  <si>
    <t>Dodatkowe wynagrodzenie  roczne</t>
  </si>
  <si>
    <t>Składki na ubezpieczenia  społeczne</t>
  </si>
  <si>
    <t>Składki na FP</t>
  </si>
  <si>
    <t>Wynagrodzenie bezosobowe</t>
  </si>
  <si>
    <t>Zakup materiałów i wyposażenia</t>
  </si>
  <si>
    <t>Zakup środków żywnościowych</t>
  </si>
  <si>
    <t>Zakup leków, wyrobów medycznych i pr. biobójczych</t>
  </si>
  <si>
    <t>Zakup energii</t>
  </si>
  <si>
    <t>Zakup usług remontowych</t>
  </si>
  <si>
    <t>Zakup usług zdrowotnych</t>
  </si>
  <si>
    <t>Zakup usług pozostałych</t>
  </si>
  <si>
    <t>Opłata z tytułu zakupu usług telekomunikacyjnych</t>
  </si>
  <si>
    <t>Zakup usług obejmujących wykonanie ekspertyz, analiz i opinii</t>
  </si>
  <si>
    <t>Opłaty za administrowanie i czynsze za budynki</t>
  </si>
  <si>
    <t>Podróże służbowe krajowe</t>
  </si>
  <si>
    <t>Różne opłaty i składki</t>
  </si>
  <si>
    <t>Odpis na ZFŚS</t>
  </si>
  <si>
    <t>Podatek od nieruchomości</t>
  </si>
  <si>
    <t>Opłaty na rzecz budżetów jednostek samorządu terytorialnego</t>
  </si>
  <si>
    <t>Szkolenie pracowników</t>
  </si>
  <si>
    <t>Składki na FEP</t>
  </si>
  <si>
    <t>Realizacja  wydatków budżetowych Domu Pomocy Społecznej w Nowym Czarnowie za I półrocze 2018 rok w zakresie zadań własnych</t>
  </si>
  <si>
    <t>Wykonanie  na dzień 30.06.2018</t>
  </si>
  <si>
    <t>Plan na 01.01.2018</t>
  </si>
  <si>
    <t>Plan na 30.06.2018</t>
  </si>
  <si>
    <t>Pomoc społeczna</t>
  </si>
  <si>
    <t>Domy Pomocy Społecznej</t>
  </si>
  <si>
    <t>% wykonania</t>
  </si>
  <si>
    <t>%</t>
  </si>
  <si>
    <t>Załącznik do uchwały nr XXIV/180/2013                            Rady Powiatu w Gryfinie z dnia 23.05.2013 r.</t>
  </si>
  <si>
    <t>Dom Pomocy Społecznej w Nowym Czarnowie - 30.06.2018 r.</t>
  </si>
  <si>
    <t>Plan</t>
  </si>
  <si>
    <t>Wykonanie</t>
  </si>
  <si>
    <t>Uwagi</t>
  </si>
  <si>
    <t>dział 851, rozdział 85156 *</t>
  </si>
  <si>
    <t>Wydatki bieżące, w tym:</t>
  </si>
  <si>
    <t>pochodne od wynagrodzeń</t>
  </si>
  <si>
    <t>składki zdrowotne mieszkańców DPS</t>
  </si>
  <si>
    <t>dział 852, rozdział 85202 *</t>
  </si>
  <si>
    <t>świadczenia na rzecz osób fizycznych</t>
  </si>
  <si>
    <t>wynagrodzenia</t>
  </si>
  <si>
    <t>nagrody jubileuszowe - 6 osoby  kwota brutto 27.325,52 zł
odprawy emerytalne - 2 osoby kwota brutto 35.737,91 zł</t>
  </si>
  <si>
    <t>media, w tym:</t>
  </si>
  <si>
    <t>X</t>
  </si>
  <si>
    <t>gaz</t>
  </si>
  <si>
    <t>energia elektryczna</t>
  </si>
  <si>
    <t>energia elektryczna - 66,281 MWh</t>
  </si>
  <si>
    <t>energia cieplna</t>
  </si>
  <si>
    <t>energia cieplna - 1 196,10 GJ</t>
  </si>
  <si>
    <t xml:space="preserve">woda </t>
  </si>
  <si>
    <r>
      <t>woda - 3.866,00 m</t>
    </r>
    <r>
      <rPr>
        <sz val="8"/>
        <rFont val="Arial"/>
        <family val="2"/>
        <charset val="238"/>
      </rPr>
      <t>3</t>
    </r>
  </si>
  <si>
    <t>ścieki</t>
  </si>
  <si>
    <r>
      <t>ścieki - 3.866,00 m</t>
    </r>
    <r>
      <rPr>
        <sz val="9"/>
        <rFont val="Arial"/>
        <family val="2"/>
        <charset val="238"/>
      </rPr>
      <t>3</t>
    </r>
  </si>
  <si>
    <t xml:space="preserve">remonty + koszty materiałów </t>
  </si>
  <si>
    <t>wydatki w kwocie 6.627,56 zł dotyczą w szczególności drobnych napraw remontowych na kwotę 5.941,21
, przeglądu okresowego budynków, central wentylacyjnych, przegladu instalacji SAP, remontów zakupionego sprzętu , oraz 686,35 naprawa środków transportu zł</t>
  </si>
  <si>
    <t>pozostałe wydatki bieżące</t>
  </si>
  <si>
    <t>Wydatki w szczególnosci dotyczą: wyżywienia dla mieszkańców Domu -
218.207,94 zł,
zakup leków i materiałów medycznych - 13.140,72 zł,
usługi pralnicze - 16.453,23 zł,
odpis na ZFŚS - 96.656,88 zł,
opłaty za wywóz odpadów komunalnych 11.115,00 zł,
podatek od nieruchomości - 4 497,00 zł,
środki czystości - 15.599,74 zł,
zakup wyposażenia - 3.546,99 zł,
paliwo do samochodu - 2.765,65 zł,
zakup materiałów biurowych - 1 432,49 zł,
zakup pieluchomajtek - 9.819,78 zł,
 opłaty z tytułu zakupu usług telekomunikacyjnych  - 2.416,30 zł,
zakup usług zdrowotnych - 1.827,40 zł,
szkolenia 2.051,21 zł, monitoring 2.337,00 zł, opłaty pocztowe 1.300,00 zł, materiały do napraw bieżących 15.190,68 zł,  oraz wydatki pozostałe.</t>
  </si>
  <si>
    <t>Wydatki inwestycyjne</t>
  </si>
  <si>
    <t>RAZEM</t>
  </si>
  <si>
    <t>Pozostałe wskaźniki</t>
  </si>
  <si>
    <t>średniomiesięczna liczba pensjonariuszy</t>
  </si>
  <si>
    <t xml:space="preserve">Stan zatrudnienia </t>
  </si>
  <si>
    <t>Pracownicy</t>
  </si>
  <si>
    <t>liczba stanowisk</t>
  </si>
  <si>
    <t>liczba etatów</t>
  </si>
  <si>
    <t>Merytoryczni</t>
  </si>
  <si>
    <t>Administracja</t>
  </si>
  <si>
    <t>Obsługa</t>
  </si>
  <si>
    <t xml:space="preserve">*zadania finansowane środkami z zewnątrz (programy unijne, dofinansowanie z PFRON itd.) należy wyodrębnić podając przy dziale i rozdziale nazwę projektu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</si>
</sst>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76">
    <xf numFmtId="0" fontId="0" fillId="0" borderId="0" xfId="0"/>
    <xf numFmtId="0" fontId="2" fillId="0" borderId="0" xfId="0" applyFont="1"/>
    <xf numFmtId="0" fontId="0" fillId="0" borderId="1" xfId="0" applyBorder="1"/>
    <xf numFmtId="4" fontId="0" fillId="0" borderId="1" xfId="0" applyNumberFormat="1" applyBorder="1"/>
    <xf numFmtId="2" fontId="0" fillId="0" borderId="1" xfId="0" applyNumberFormat="1" applyBorder="1"/>
    <xf numFmtId="0" fontId="0" fillId="0" borderId="2" xfId="0" applyBorder="1"/>
    <xf numFmtId="4" fontId="0" fillId="0" borderId="2" xfId="0" applyNumberFormat="1" applyBorder="1"/>
    <xf numFmtId="0" fontId="1" fillId="0" borderId="4" xfId="0" applyFont="1" applyBorder="1"/>
    <xf numFmtId="0" fontId="0" fillId="0" borderId="6" xfId="0" applyBorder="1"/>
    <xf numFmtId="4" fontId="0" fillId="0" borderId="6" xfId="0" applyNumberFormat="1" applyBorder="1"/>
    <xf numFmtId="0" fontId="0" fillId="0" borderId="4" xfId="0" applyBorder="1"/>
    <xf numFmtId="4" fontId="0" fillId="0" borderId="4" xfId="0" applyNumberFormat="1" applyBorder="1"/>
    <xf numFmtId="4" fontId="0" fillId="0" borderId="5" xfId="0" applyNumberFormat="1" applyBorder="1"/>
    <xf numFmtId="0" fontId="0" fillId="0" borderId="7" xfId="0" applyBorder="1" applyAlignment="1">
      <alignment wrapText="1"/>
    </xf>
    <xf numFmtId="4" fontId="0" fillId="0" borderId="7" xfId="0" applyNumberFormat="1" applyBorder="1"/>
    <xf numFmtId="0" fontId="0" fillId="0" borderId="6" xfId="0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" fontId="1" fillId="0" borderId="4" xfId="0" applyNumberFormat="1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4" fontId="0" fillId="0" borderId="12" xfId="0" applyNumberFormat="1" applyBorder="1"/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4" fontId="0" fillId="0" borderId="15" xfId="0" applyNumberFormat="1" applyBorder="1"/>
    <xf numFmtId="0" fontId="0" fillId="0" borderId="16" xfId="0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4" fontId="3" fillId="0" borderId="4" xfId="0" applyNumberFormat="1" applyFont="1" applyBorder="1" applyAlignment="1">
      <alignment vertical="center"/>
    </xf>
    <xf numFmtId="4" fontId="3" fillId="0" borderId="5" xfId="0" applyNumberFormat="1" applyFont="1" applyBorder="1" applyAlignment="1">
      <alignment vertical="center"/>
    </xf>
    <xf numFmtId="0" fontId="1" fillId="0" borderId="1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wrapText="1"/>
    </xf>
    <xf numFmtId="0" fontId="1" fillId="0" borderId="6" xfId="0" applyFont="1" applyBorder="1" applyAlignment="1">
      <alignment horizontal="left" vertical="center"/>
    </xf>
    <xf numFmtId="4" fontId="1" fillId="0" borderId="12" xfId="0" applyNumberFormat="1" applyFont="1" applyBorder="1" applyAlignment="1">
      <alignment horizontal="right" vertical="center" wrapText="1"/>
    </xf>
    <xf numFmtId="4" fontId="1" fillId="0" borderId="6" xfId="0" applyNumberFormat="1" applyFont="1" applyBorder="1" applyAlignment="1">
      <alignment horizontal="right" vertical="center"/>
    </xf>
    <xf numFmtId="4" fontId="0" fillId="0" borderId="0" xfId="0" applyNumberFormat="1"/>
    <xf numFmtId="0" fontId="0" fillId="0" borderId="0" xfId="0" applyBorder="1"/>
    <xf numFmtId="0" fontId="0" fillId="0" borderId="0" xfId="0" applyAlignment="1">
      <alignment wrapText="1"/>
    </xf>
    <xf numFmtId="0" fontId="0" fillId="0" borderId="17" xfId="0" applyBorder="1"/>
    <xf numFmtId="0" fontId="0" fillId="0" borderId="22" xfId="0" applyBorder="1"/>
    <xf numFmtId="4" fontId="0" fillId="0" borderId="22" xfId="0" applyNumberFormat="1" applyBorder="1"/>
    <xf numFmtId="0" fontId="0" fillId="0" borderId="23" xfId="0" applyBorder="1"/>
    <xf numFmtId="0" fontId="0" fillId="0" borderId="24" xfId="0" applyBorder="1"/>
    <xf numFmtId="4" fontId="0" fillId="0" borderId="24" xfId="0" applyNumberFormat="1" applyBorder="1"/>
    <xf numFmtId="0" fontId="0" fillId="0" borderId="17" xfId="0" applyBorder="1" applyAlignment="1">
      <alignment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25" xfId="0" applyBorder="1"/>
    <xf numFmtId="0" fontId="0" fillId="0" borderId="26" xfId="0" applyBorder="1"/>
    <xf numFmtId="4" fontId="0" fillId="0" borderId="25" xfId="0" applyNumberFormat="1" applyBorder="1"/>
    <xf numFmtId="0" fontId="1" fillId="0" borderId="0" xfId="0" applyFont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4" fontId="0" fillId="0" borderId="7" xfId="0" applyNumberFormat="1" applyBorder="1" applyAlignment="1">
      <alignment wrapText="1"/>
    </xf>
    <xf numFmtId="4" fontId="4" fillId="0" borderId="4" xfId="0" applyNumberFormat="1" applyFont="1" applyBorder="1" applyAlignment="1">
      <alignment wrapText="1"/>
    </xf>
    <xf numFmtId="4" fontId="3" fillId="0" borderId="10" xfId="0" applyNumberFormat="1" applyFont="1" applyBorder="1" applyAlignment="1">
      <alignment horizontal="right" vertical="center"/>
    </xf>
    <xf numFmtId="0" fontId="0" fillId="0" borderId="17" xfId="0" applyBorder="1" applyAlignment="1">
      <alignment horizontal="center" vertical="center" wrapText="1"/>
    </xf>
    <xf numFmtId="0" fontId="0" fillId="0" borderId="28" xfId="0" applyBorder="1"/>
    <xf numFmtId="0" fontId="0" fillId="0" borderId="29" xfId="0" applyBorder="1"/>
    <xf numFmtId="4" fontId="0" fillId="0" borderId="28" xfId="0" applyNumberFormat="1" applyBorder="1"/>
    <xf numFmtId="0" fontId="0" fillId="0" borderId="32" xfId="0" applyBorder="1" applyAlignment="1">
      <alignment vertical="center"/>
    </xf>
    <xf numFmtId="0" fontId="0" fillId="0" borderId="31" xfId="0" applyBorder="1" applyAlignment="1">
      <alignment horizontal="center" vertical="center"/>
    </xf>
    <xf numFmtId="0" fontId="0" fillId="0" borderId="31" xfId="0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4" fontId="0" fillId="0" borderId="30" xfId="0" applyNumberFormat="1" applyBorder="1"/>
    <xf numFmtId="4" fontId="0" fillId="0" borderId="27" xfId="0" applyNumberFormat="1" applyBorder="1"/>
    <xf numFmtId="4" fontId="0" fillId="0" borderId="5" xfId="0" applyNumberFormat="1" applyBorder="1" applyAlignment="1">
      <alignment horizontal="right" vertical="center" wrapText="1"/>
    </xf>
    <xf numFmtId="4" fontId="0" fillId="0" borderId="23" xfId="0" applyNumberFormat="1" applyBorder="1"/>
    <xf numFmtId="4" fontId="0" fillId="0" borderId="0" xfId="0" applyNumberFormat="1" applyBorder="1"/>
    <xf numFmtId="0" fontId="0" fillId="0" borderId="9" xfId="0" applyBorder="1" applyAlignment="1">
      <alignment horizontal="center" vertical="center" wrapText="1"/>
    </xf>
    <xf numFmtId="4" fontId="0" fillId="0" borderId="32" xfId="0" applyNumberFormat="1" applyBorder="1" applyAlignment="1">
      <alignment horizontal="right" vertical="center" wrapText="1"/>
    </xf>
    <xf numFmtId="4" fontId="0" fillId="0" borderId="29" xfId="0" applyNumberFormat="1" applyBorder="1"/>
    <xf numFmtId="2" fontId="0" fillId="0" borderId="23" xfId="0" applyNumberFormat="1" applyBorder="1"/>
    <xf numFmtId="4" fontId="0" fillId="0" borderId="26" xfId="0" applyNumberFormat="1" applyBorder="1"/>
    <xf numFmtId="2" fontId="0" fillId="0" borderId="22" xfId="0" applyNumberFormat="1" applyBorder="1"/>
    <xf numFmtId="4" fontId="0" fillId="0" borderId="34" xfId="0" applyNumberFormat="1" applyBorder="1"/>
    <xf numFmtId="4" fontId="0" fillId="0" borderId="17" xfId="0" applyNumberFormat="1" applyBorder="1" applyAlignment="1">
      <alignment horizontal="right" vertical="center" wrapText="1"/>
    </xf>
    <xf numFmtId="4" fontId="0" fillId="0" borderId="31" xfId="0" applyNumberFormat="1" applyBorder="1"/>
    <xf numFmtId="4" fontId="0" fillId="0" borderId="31" xfId="0" applyNumberFormat="1" applyBorder="1" applyAlignment="1">
      <alignment horizontal="right" vertical="center" wrapText="1"/>
    </xf>
    <xf numFmtId="0" fontId="0" fillId="0" borderId="31" xfId="0" applyBorder="1"/>
    <xf numFmtId="2" fontId="0" fillId="0" borderId="35" xfId="0" applyNumberFormat="1" applyBorder="1"/>
    <xf numFmtId="4" fontId="0" fillId="0" borderId="36" xfId="0" applyNumberFormat="1" applyBorder="1"/>
    <xf numFmtId="4" fontId="0" fillId="0" borderId="37" xfId="0" applyNumberFormat="1" applyBorder="1"/>
    <xf numFmtId="4" fontId="0" fillId="0" borderId="35" xfId="0" applyNumberFormat="1" applyBorder="1"/>
    <xf numFmtId="4" fontId="1" fillId="0" borderId="38" xfId="0" applyNumberFormat="1" applyFont="1" applyBorder="1"/>
    <xf numFmtId="4" fontId="3" fillId="0" borderId="38" xfId="0" applyNumberFormat="1" applyFont="1" applyBorder="1" applyAlignment="1">
      <alignment vertical="center"/>
    </xf>
    <xf numFmtId="0" fontId="1" fillId="0" borderId="31" xfId="0" applyFont="1" applyBorder="1" applyAlignment="1">
      <alignment wrapText="1"/>
    </xf>
    <xf numFmtId="0" fontId="1" fillId="0" borderId="22" xfId="0" applyFont="1" applyBorder="1"/>
    <xf numFmtId="0" fontId="1" fillId="0" borderId="25" xfId="0" applyFont="1" applyBorder="1"/>
    <xf numFmtId="0" fontId="1" fillId="0" borderId="17" xfId="0" applyFont="1" applyBorder="1" applyAlignment="1">
      <alignment horizontal="center"/>
    </xf>
    <xf numFmtId="0" fontId="1" fillId="0" borderId="17" xfId="0" applyFont="1" applyBorder="1"/>
    <xf numFmtId="0" fontId="1" fillId="0" borderId="34" xfId="0" applyFont="1" applyBorder="1"/>
    <xf numFmtId="0" fontId="5" fillId="0" borderId="0" xfId="1"/>
    <xf numFmtId="0" fontId="5" fillId="0" borderId="0" xfId="1" applyAlignment="1"/>
    <xf numFmtId="0" fontId="8" fillId="0" borderId="1" xfId="1" applyFont="1" applyBorder="1" applyAlignment="1">
      <alignment wrapText="1"/>
    </xf>
    <xf numFmtId="0" fontId="5" fillId="0" borderId="0" xfId="1" applyBorder="1" applyAlignment="1">
      <alignment wrapText="1"/>
    </xf>
    <xf numFmtId="0" fontId="5" fillId="0" borderId="0" xfId="1" applyBorder="1"/>
    <xf numFmtId="4" fontId="8" fillId="2" borderId="1" xfId="1" applyNumberFormat="1" applyFont="1" applyFill="1" applyBorder="1" applyAlignment="1">
      <alignment wrapText="1"/>
    </xf>
    <xf numFmtId="0" fontId="5" fillId="2" borderId="1" xfId="1" applyFill="1" applyBorder="1" applyAlignment="1">
      <alignment wrapText="1"/>
    </xf>
    <xf numFmtId="4" fontId="9" fillId="0" borderId="1" xfId="1" applyNumberFormat="1" applyFont="1" applyBorder="1" applyAlignment="1">
      <alignment wrapText="1"/>
    </xf>
    <xf numFmtId="0" fontId="9" fillId="0" borderId="1" xfId="1" applyFont="1" applyBorder="1" applyAlignment="1">
      <alignment wrapText="1"/>
    </xf>
    <xf numFmtId="4" fontId="6" fillId="0" borderId="1" xfId="1" applyNumberFormat="1" applyFont="1" applyBorder="1" applyAlignment="1">
      <alignment wrapText="1"/>
    </xf>
    <xf numFmtId="0" fontId="6" fillId="0" borderId="1" xfId="1" applyFont="1" applyBorder="1" applyAlignment="1">
      <alignment wrapText="1"/>
    </xf>
    <xf numFmtId="4" fontId="5" fillId="0" borderId="1" xfId="1" applyNumberFormat="1" applyBorder="1" applyAlignment="1">
      <alignment wrapText="1"/>
    </xf>
    <xf numFmtId="2" fontId="5" fillId="0" borderId="1" xfId="1" applyNumberFormat="1" applyBorder="1" applyAlignment="1">
      <alignment wrapText="1"/>
    </xf>
    <xf numFmtId="0" fontId="5" fillId="0" borderId="1" xfId="1" applyBorder="1" applyAlignment="1">
      <alignment wrapText="1"/>
    </xf>
    <xf numFmtId="0" fontId="5" fillId="0" borderId="7" xfId="1" applyBorder="1" applyAlignment="1">
      <alignment vertical="top" wrapText="1"/>
    </xf>
    <xf numFmtId="0" fontId="5" fillId="0" borderId="1" xfId="1" applyBorder="1" applyAlignment="1">
      <alignment horizontal="center" wrapText="1"/>
    </xf>
    <xf numFmtId="0" fontId="5" fillId="0" borderId="6" xfId="1" applyBorder="1"/>
    <xf numFmtId="0" fontId="5" fillId="0" borderId="6" xfId="1" applyBorder="1" applyAlignment="1">
      <alignment vertical="top" wrapText="1"/>
    </xf>
    <xf numFmtId="0" fontId="5" fillId="0" borderId="2" xfId="1" applyBorder="1" applyAlignment="1">
      <alignment vertical="top" wrapText="1"/>
    </xf>
    <xf numFmtId="0" fontId="5" fillId="0" borderId="1" xfId="1" applyBorder="1" applyAlignment="1">
      <alignment horizontal="center" vertical="center" wrapText="1"/>
    </xf>
    <xf numFmtId="4" fontId="5" fillId="0" borderId="1" xfId="1" applyNumberFormat="1" applyBorder="1" applyAlignment="1">
      <alignment vertical="center" wrapText="1"/>
    </xf>
    <xf numFmtId="0" fontId="8" fillId="3" borderId="35" xfId="1" applyFont="1" applyFill="1" applyBorder="1" applyAlignment="1">
      <alignment horizontal="left" wrapText="1"/>
    </xf>
    <xf numFmtId="0" fontId="8" fillId="3" borderId="41" xfId="1" applyFont="1" applyFill="1" applyBorder="1" applyAlignment="1">
      <alignment horizontal="left" wrapText="1"/>
    </xf>
    <xf numFmtId="4" fontId="8" fillId="3" borderId="1" xfId="1" applyNumberFormat="1" applyFont="1" applyFill="1" applyBorder="1" applyAlignment="1">
      <alignment wrapText="1"/>
    </xf>
    <xf numFmtId="0" fontId="8" fillId="3" borderId="1" xfId="1" applyFont="1" applyFill="1" applyBorder="1" applyAlignment="1">
      <alignment vertical="top" wrapText="1"/>
    </xf>
    <xf numFmtId="0" fontId="8" fillId="2" borderId="23" xfId="1" applyFont="1" applyFill="1" applyBorder="1" applyAlignment="1">
      <alignment wrapText="1"/>
    </xf>
    <xf numFmtId="0" fontId="8" fillId="2" borderId="41" xfId="1" applyFont="1" applyFill="1" applyBorder="1" applyAlignment="1">
      <alignment wrapText="1"/>
    </xf>
    <xf numFmtId="0" fontId="8" fillId="2" borderId="1" xfId="1" applyFont="1" applyFill="1" applyBorder="1" applyAlignment="1">
      <alignment wrapText="1"/>
    </xf>
    <xf numFmtId="0" fontId="5" fillId="2" borderId="1" xfId="1" applyFill="1" applyBorder="1"/>
    <xf numFmtId="0" fontId="9" fillId="0" borderId="1" xfId="1" applyFont="1" applyBorder="1"/>
    <xf numFmtId="0" fontId="5" fillId="0" borderId="1" xfId="1" applyBorder="1"/>
    <xf numFmtId="0" fontId="5" fillId="0" borderId="1" xfId="1" applyBorder="1" applyAlignment="1">
      <alignment horizontal="center"/>
    </xf>
    <xf numFmtId="0" fontId="5" fillId="0" borderId="1" xfId="1" applyBorder="1" applyAlignment="1">
      <alignment horizontal="center" vertical="center"/>
    </xf>
    <xf numFmtId="0" fontId="5" fillId="0" borderId="0" xfId="1" applyBorder="1" applyAlignment="1">
      <alignment horizontal="center"/>
    </xf>
    <xf numFmtId="0" fontId="6" fillId="0" borderId="35" xfId="1" applyFont="1" applyBorder="1" applyAlignment="1">
      <alignment horizontal="left" wrapText="1"/>
    </xf>
    <xf numFmtId="0" fontId="6" fillId="0" borderId="41" xfId="1" applyFont="1" applyBorder="1" applyAlignment="1">
      <alignment horizontal="left" wrapText="1"/>
    </xf>
    <xf numFmtId="0" fontId="6" fillId="0" borderId="0" xfId="1" applyFont="1" applyAlignment="1">
      <alignment horizontal="left" wrapText="1"/>
    </xf>
    <xf numFmtId="0" fontId="5" fillId="0" borderId="0" xfId="1" applyAlignment="1">
      <alignment horizontal="left" wrapText="1"/>
    </xf>
    <xf numFmtId="0" fontId="7" fillId="0" borderId="40" xfId="1" applyFont="1" applyBorder="1" applyAlignment="1">
      <alignment horizontal="center"/>
    </xf>
    <xf numFmtId="0" fontId="8" fillId="0" borderId="35" xfId="1" applyFont="1" applyBorder="1" applyAlignment="1">
      <alignment horizontal="center" wrapText="1"/>
    </xf>
    <xf numFmtId="0" fontId="8" fillId="0" borderId="41" xfId="1" applyFont="1" applyBorder="1" applyAlignment="1">
      <alignment horizontal="center" wrapText="1"/>
    </xf>
    <xf numFmtId="0" fontId="8" fillId="2" borderId="35" xfId="1" applyFont="1" applyFill="1" applyBorder="1" applyAlignment="1">
      <alignment horizontal="center" wrapText="1"/>
    </xf>
    <xf numFmtId="0" fontId="8" fillId="2" borderId="41" xfId="1" applyFont="1" applyFill="1" applyBorder="1" applyAlignment="1">
      <alignment horizontal="center" wrapText="1"/>
    </xf>
    <xf numFmtId="0" fontId="9" fillId="0" borderId="35" xfId="1" applyFont="1" applyBorder="1" applyAlignment="1">
      <alignment horizontal="left" wrapText="1"/>
    </xf>
    <xf numFmtId="0" fontId="9" fillId="0" borderId="41" xfId="1" applyFont="1" applyBorder="1" applyAlignment="1">
      <alignment horizontal="left" wrapText="1"/>
    </xf>
    <xf numFmtId="0" fontId="8" fillId="2" borderId="35" xfId="1" applyFont="1" applyFill="1" applyBorder="1" applyAlignment="1">
      <alignment horizontal="center"/>
    </xf>
    <xf numFmtId="0" fontId="8" fillId="2" borderId="23" xfId="1" applyFont="1" applyFill="1" applyBorder="1" applyAlignment="1">
      <alignment horizontal="center"/>
    </xf>
    <xf numFmtId="0" fontId="8" fillId="2" borderId="41" xfId="1" applyFont="1" applyFill="1" applyBorder="1" applyAlignment="1">
      <alignment horizontal="center"/>
    </xf>
    <xf numFmtId="0" fontId="5" fillId="0" borderId="35" xfId="1" applyBorder="1" applyAlignment="1">
      <alignment horizontal="left" wrapText="1"/>
    </xf>
    <xf numFmtId="0" fontId="5" fillId="0" borderId="41" xfId="1" applyBorder="1" applyAlignment="1">
      <alignment horizontal="left" wrapText="1"/>
    </xf>
    <xf numFmtId="0" fontId="5" fillId="0" borderId="35" xfId="1" applyBorder="1" applyAlignment="1">
      <alignment horizontal="left" vertical="center" wrapText="1"/>
    </xf>
    <xf numFmtId="0" fontId="5" fillId="0" borderId="41" xfId="1" applyBorder="1" applyAlignment="1">
      <alignment horizontal="left" vertical="center" wrapText="1"/>
    </xf>
    <xf numFmtId="0" fontId="5" fillId="0" borderId="35" xfId="1" applyBorder="1" applyAlignment="1">
      <alignment horizontal="center" vertical="center" wrapText="1"/>
    </xf>
    <xf numFmtId="0" fontId="5" fillId="0" borderId="41" xfId="1" applyBorder="1" applyAlignment="1">
      <alignment horizontal="center" vertical="center" wrapText="1"/>
    </xf>
    <xf numFmtId="0" fontId="5" fillId="0" borderId="35" xfId="1" applyBorder="1" applyAlignment="1">
      <alignment horizontal="center" wrapText="1"/>
    </xf>
    <xf numFmtId="0" fontId="5" fillId="0" borderId="41" xfId="1" applyBorder="1" applyAlignment="1">
      <alignment horizontal="center" wrapText="1"/>
    </xf>
    <xf numFmtId="0" fontId="9" fillId="0" borderId="35" xfId="1" applyFont="1" applyBorder="1" applyAlignment="1">
      <alignment horizontal="center"/>
    </xf>
    <xf numFmtId="0" fontId="9" fillId="0" borderId="41" xfId="1" applyFont="1" applyBorder="1" applyAlignment="1">
      <alignment horizontal="center"/>
    </xf>
    <xf numFmtId="0" fontId="5" fillId="0" borderId="35" xfId="1" applyBorder="1" applyAlignment="1">
      <alignment horizontal="center"/>
    </xf>
    <xf numFmtId="0" fontId="5" fillId="0" borderId="41" xfId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49" fontId="0" fillId="0" borderId="18" xfId="0" applyNumberFormat="1" applyBorder="1" applyAlignment="1">
      <alignment horizontal="center" vertical="center"/>
    </xf>
    <xf numFmtId="49" fontId="0" fillId="0" borderId="19" xfId="0" applyNumberForma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0" fillId="0" borderId="39" xfId="0" applyBorder="1" applyAlignment="1"/>
    <xf numFmtId="0" fontId="0" fillId="0" borderId="32" xfId="0" applyBorder="1" applyAlignment="1"/>
    <xf numFmtId="0" fontId="0" fillId="0" borderId="33" xfId="0" applyBorder="1" applyAlignment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2">
    <cellStyle name="Normalny" xfId="0" builtinId="0"/>
    <cellStyle name="Normalny 2" xfId="1" xr:uid="{BC7F6E1F-AB11-4A0A-88CF-BCAA79F9442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EAD6AF-1C02-444B-B8C8-A899B1FD1D0B}">
  <sheetPr>
    <pageSetUpPr fitToPage="1"/>
  </sheetPr>
  <dimension ref="A3:M37"/>
  <sheetViews>
    <sheetView tabSelected="1" workbookViewId="0"/>
  </sheetViews>
  <sheetFormatPr defaultRowHeight="12.75" x14ac:dyDescent="0.2"/>
  <cols>
    <col min="1" max="1" width="24" style="100" customWidth="1"/>
    <col min="2" max="2" width="13.28515625" style="100" customWidth="1"/>
    <col min="3" max="3" width="13.85546875" style="100" customWidth="1"/>
    <col min="4" max="4" width="14.42578125" style="100" customWidth="1"/>
    <col min="5" max="5" width="34" style="100" customWidth="1"/>
    <col min="6" max="256" width="9.140625" style="100"/>
    <col min="257" max="257" width="24" style="100" customWidth="1"/>
    <col min="258" max="258" width="13.28515625" style="100" customWidth="1"/>
    <col min="259" max="259" width="13.85546875" style="100" customWidth="1"/>
    <col min="260" max="260" width="14.42578125" style="100" customWidth="1"/>
    <col min="261" max="261" width="34" style="100" customWidth="1"/>
    <col min="262" max="512" width="9.140625" style="100"/>
    <col min="513" max="513" width="24" style="100" customWidth="1"/>
    <col min="514" max="514" width="13.28515625" style="100" customWidth="1"/>
    <col min="515" max="515" width="13.85546875" style="100" customWidth="1"/>
    <col min="516" max="516" width="14.42578125" style="100" customWidth="1"/>
    <col min="517" max="517" width="34" style="100" customWidth="1"/>
    <col min="518" max="768" width="9.140625" style="100"/>
    <col min="769" max="769" width="24" style="100" customWidth="1"/>
    <col min="770" max="770" width="13.28515625" style="100" customWidth="1"/>
    <col min="771" max="771" width="13.85546875" style="100" customWidth="1"/>
    <col min="772" max="772" width="14.42578125" style="100" customWidth="1"/>
    <col min="773" max="773" width="34" style="100" customWidth="1"/>
    <col min="774" max="1024" width="9.140625" style="100"/>
    <col min="1025" max="1025" width="24" style="100" customWidth="1"/>
    <col min="1026" max="1026" width="13.28515625" style="100" customWidth="1"/>
    <col min="1027" max="1027" width="13.85546875" style="100" customWidth="1"/>
    <col min="1028" max="1028" width="14.42578125" style="100" customWidth="1"/>
    <col min="1029" max="1029" width="34" style="100" customWidth="1"/>
    <col min="1030" max="1280" width="9.140625" style="100"/>
    <col min="1281" max="1281" width="24" style="100" customWidth="1"/>
    <col min="1282" max="1282" width="13.28515625" style="100" customWidth="1"/>
    <col min="1283" max="1283" width="13.85546875" style="100" customWidth="1"/>
    <col min="1284" max="1284" width="14.42578125" style="100" customWidth="1"/>
    <col min="1285" max="1285" width="34" style="100" customWidth="1"/>
    <col min="1286" max="1536" width="9.140625" style="100"/>
    <col min="1537" max="1537" width="24" style="100" customWidth="1"/>
    <col min="1538" max="1538" width="13.28515625" style="100" customWidth="1"/>
    <col min="1539" max="1539" width="13.85546875" style="100" customWidth="1"/>
    <col min="1540" max="1540" width="14.42578125" style="100" customWidth="1"/>
    <col min="1541" max="1541" width="34" style="100" customWidth="1"/>
    <col min="1542" max="1792" width="9.140625" style="100"/>
    <col min="1793" max="1793" width="24" style="100" customWidth="1"/>
    <col min="1794" max="1794" width="13.28515625" style="100" customWidth="1"/>
    <col min="1795" max="1795" width="13.85546875" style="100" customWidth="1"/>
    <col min="1796" max="1796" width="14.42578125" style="100" customWidth="1"/>
    <col min="1797" max="1797" width="34" style="100" customWidth="1"/>
    <col min="1798" max="2048" width="9.140625" style="100"/>
    <col min="2049" max="2049" width="24" style="100" customWidth="1"/>
    <col min="2050" max="2050" width="13.28515625" style="100" customWidth="1"/>
    <col min="2051" max="2051" width="13.85546875" style="100" customWidth="1"/>
    <col min="2052" max="2052" width="14.42578125" style="100" customWidth="1"/>
    <col min="2053" max="2053" width="34" style="100" customWidth="1"/>
    <col min="2054" max="2304" width="9.140625" style="100"/>
    <col min="2305" max="2305" width="24" style="100" customWidth="1"/>
    <col min="2306" max="2306" width="13.28515625" style="100" customWidth="1"/>
    <col min="2307" max="2307" width="13.85546875" style="100" customWidth="1"/>
    <col min="2308" max="2308" width="14.42578125" style="100" customWidth="1"/>
    <col min="2309" max="2309" width="34" style="100" customWidth="1"/>
    <col min="2310" max="2560" width="9.140625" style="100"/>
    <col min="2561" max="2561" width="24" style="100" customWidth="1"/>
    <col min="2562" max="2562" width="13.28515625" style="100" customWidth="1"/>
    <col min="2563" max="2563" width="13.85546875" style="100" customWidth="1"/>
    <col min="2564" max="2564" width="14.42578125" style="100" customWidth="1"/>
    <col min="2565" max="2565" width="34" style="100" customWidth="1"/>
    <col min="2566" max="2816" width="9.140625" style="100"/>
    <col min="2817" max="2817" width="24" style="100" customWidth="1"/>
    <col min="2818" max="2818" width="13.28515625" style="100" customWidth="1"/>
    <col min="2819" max="2819" width="13.85546875" style="100" customWidth="1"/>
    <col min="2820" max="2820" width="14.42578125" style="100" customWidth="1"/>
    <col min="2821" max="2821" width="34" style="100" customWidth="1"/>
    <col min="2822" max="3072" width="9.140625" style="100"/>
    <col min="3073" max="3073" width="24" style="100" customWidth="1"/>
    <col min="3074" max="3074" width="13.28515625" style="100" customWidth="1"/>
    <col min="3075" max="3075" width="13.85546875" style="100" customWidth="1"/>
    <col min="3076" max="3076" width="14.42578125" style="100" customWidth="1"/>
    <col min="3077" max="3077" width="34" style="100" customWidth="1"/>
    <col min="3078" max="3328" width="9.140625" style="100"/>
    <col min="3329" max="3329" width="24" style="100" customWidth="1"/>
    <col min="3330" max="3330" width="13.28515625" style="100" customWidth="1"/>
    <col min="3331" max="3331" width="13.85546875" style="100" customWidth="1"/>
    <col min="3332" max="3332" width="14.42578125" style="100" customWidth="1"/>
    <col min="3333" max="3333" width="34" style="100" customWidth="1"/>
    <col min="3334" max="3584" width="9.140625" style="100"/>
    <col min="3585" max="3585" width="24" style="100" customWidth="1"/>
    <col min="3586" max="3586" width="13.28515625" style="100" customWidth="1"/>
    <col min="3587" max="3587" width="13.85546875" style="100" customWidth="1"/>
    <col min="3588" max="3588" width="14.42578125" style="100" customWidth="1"/>
    <col min="3589" max="3589" width="34" style="100" customWidth="1"/>
    <col min="3590" max="3840" width="9.140625" style="100"/>
    <col min="3841" max="3841" width="24" style="100" customWidth="1"/>
    <col min="3842" max="3842" width="13.28515625" style="100" customWidth="1"/>
    <col min="3843" max="3843" width="13.85546875" style="100" customWidth="1"/>
    <col min="3844" max="3844" width="14.42578125" style="100" customWidth="1"/>
    <col min="3845" max="3845" width="34" style="100" customWidth="1"/>
    <col min="3846" max="4096" width="9.140625" style="100"/>
    <col min="4097" max="4097" width="24" style="100" customWidth="1"/>
    <col min="4098" max="4098" width="13.28515625" style="100" customWidth="1"/>
    <col min="4099" max="4099" width="13.85546875" style="100" customWidth="1"/>
    <col min="4100" max="4100" width="14.42578125" style="100" customWidth="1"/>
    <col min="4101" max="4101" width="34" style="100" customWidth="1"/>
    <col min="4102" max="4352" width="9.140625" style="100"/>
    <col min="4353" max="4353" width="24" style="100" customWidth="1"/>
    <col min="4354" max="4354" width="13.28515625" style="100" customWidth="1"/>
    <col min="4355" max="4355" width="13.85546875" style="100" customWidth="1"/>
    <col min="4356" max="4356" width="14.42578125" style="100" customWidth="1"/>
    <col min="4357" max="4357" width="34" style="100" customWidth="1"/>
    <col min="4358" max="4608" width="9.140625" style="100"/>
    <col min="4609" max="4609" width="24" style="100" customWidth="1"/>
    <col min="4610" max="4610" width="13.28515625" style="100" customWidth="1"/>
    <col min="4611" max="4611" width="13.85546875" style="100" customWidth="1"/>
    <col min="4612" max="4612" width="14.42578125" style="100" customWidth="1"/>
    <col min="4613" max="4613" width="34" style="100" customWidth="1"/>
    <col min="4614" max="4864" width="9.140625" style="100"/>
    <col min="4865" max="4865" width="24" style="100" customWidth="1"/>
    <col min="4866" max="4866" width="13.28515625" style="100" customWidth="1"/>
    <col min="4867" max="4867" width="13.85546875" style="100" customWidth="1"/>
    <col min="4868" max="4868" width="14.42578125" style="100" customWidth="1"/>
    <col min="4869" max="4869" width="34" style="100" customWidth="1"/>
    <col min="4870" max="5120" width="9.140625" style="100"/>
    <col min="5121" max="5121" width="24" style="100" customWidth="1"/>
    <col min="5122" max="5122" width="13.28515625" style="100" customWidth="1"/>
    <col min="5123" max="5123" width="13.85546875" style="100" customWidth="1"/>
    <col min="5124" max="5124" width="14.42578125" style="100" customWidth="1"/>
    <col min="5125" max="5125" width="34" style="100" customWidth="1"/>
    <col min="5126" max="5376" width="9.140625" style="100"/>
    <col min="5377" max="5377" width="24" style="100" customWidth="1"/>
    <col min="5378" max="5378" width="13.28515625" style="100" customWidth="1"/>
    <col min="5379" max="5379" width="13.85546875" style="100" customWidth="1"/>
    <col min="5380" max="5380" width="14.42578125" style="100" customWidth="1"/>
    <col min="5381" max="5381" width="34" style="100" customWidth="1"/>
    <col min="5382" max="5632" width="9.140625" style="100"/>
    <col min="5633" max="5633" width="24" style="100" customWidth="1"/>
    <col min="5634" max="5634" width="13.28515625" style="100" customWidth="1"/>
    <col min="5635" max="5635" width="13.85546875" style="100" customWidth="1"/>
    <col min="5636" max="5636" width="14.42578125" style="100" customWidth="1"/>
    <col min="5637" max="5637" width="34" style="100" customWidth="1"/>
    <col min="5638" max="5888" width="9.140625" style="100"/>
    <col min="5889" max="5889" width="24" style="100" customWidth="1"/>
    <col min="5890" max="5890" width="13.28515625" style="100" customWidth="1"/>
    <col min="5891" max="5891" width="13.85546875" style="100" customWidth="1"/>
    <col min="5892" max="5892" width="14.42578125" style="100" customWidth="1"/>
    <col min="5893" max="5893" width="34" style="100" customWidth="1"/>
    <col min="5894" max="6144" width="9.140625" style="100"/>
    <col min="6145" max="6145" width="24" style="100" customWidth="1"/>
    <col min="6146" max="6146" width="13.28515625" style="100" customWidth="1"/>
    <col min="6147" max="6147" width="13.85546875" style="100" customWidth="1"/>
    <col min="6148" max="6148" width="14.42578125" style="100" customWidth="1"/>
    <col min="6149" max="6149" width="34" style="100" customWidth="1"/>
    <col min="6150" max="6400" width="9.140625" style="100"/>
    <col min="6401" max="6401" width="24" style="100" customWidth="1"/>
    <col min="6402" max="6402" width="13.28515625" style="100" customWidth="1"/>
    <col min="6403" max="6403" width="13.85546875" style="100" customWidth="1"/>
    <col min="6404" max="6404" width="14.42578125" style="100" customWidth="1"/>
    <col min="6405" max="6405" width="34" style="100" customWidth="1"/>
    <col min="6406" max="6656" width="9.140625" style="100"/>
    <col min="6657" max="6657" width="24" style="100" customWidth="1"/>
    <col min="6658" max="6658" width="13.28515625" style="100" customWidth="1"/>
    <col min="6659" max="6659" width="13.85546875" style="100" customWidth="1"/>
    <col min="6660" max="6660" width="14.42578125" style="100" customWidth="1"/>
    <col min="6661" max="6661" width="34" style="100" customWidth="1"/>
    <col min="6662" max="6912" width="9.140625" style="100"/>
    <col min="6913" max="6913" width="24" style="100" customWidth="1"/>
    <col min="6914" max="6914" width="13.28515625" style="100" customWidth="1"/>
    <col min="6915" max="6915" width="13.85546875" style="100" customWidth="1"/>
    <col min="6916" max="6916" width="14.42578125" style="100" customWidth="1"/>
    <col min="6917" max="6917" width="34" style="100" customWidth="1"/>
    <col min="6918" max="7168" width="9.140625" style="100"/>
    <col min="7169" max="7169" width="24" style="100" customWidth="1"/>
    <col min="7170" max="7170" width="13.28515625" style="100" customWidth="1"/>
    <col min="7171" max="7171" width="13.85546875" style="100" customWidth="1"/>
    <col min="7172" max="7172" width="14.42578125" style="100" customWidth="1"/>
    <col min="7173" max="7173" width="34" style="100" customWidth="1"/>
    <col min="7174" max="7424" width="9.140625" style="100"/>
    <col min="7425" max="7425" width="24" style="100" customWidth="1"/>
    <col min="7426" max="7426" width="13.28515625" style="100" customWidth="1"/>
    <col min="7427" max="7427" width="13.85546875" style="100" customWidth="1"/>
    <col min="7428" max="7428" width="14.42578125" style="100" customWidth="1"/>
    <col min="7429" max="7429" width="34" style="100" customWidth="1"/>
    <col min="7430" max="7680" width="9.140625" style="100"/>
    <col min="7681" max="7681" width="24" style="100" customWidth="1"/>
    <col min="7682" max="7682" width="13.28515625" style="100" customWidth="1"/>
    <col min="7683" max="7683" width="13.85546875" style="100" customWidth="1"/>
    <col min="7684" max="7684" width="14.42578125" style="100" customWidth="1"/>
    <col min="7685" max="7685" width="34" style="100" customWidth="1"/>
    <col min="7686" max="7936" width="9.140625" style="100"/>
    <col min="7937" max="7937" width="24" style="100" customWidth="1"/>
    <col min="7938" max="7938" width="13.28515625" style="100" customWidth="1"/>
    <col min="7939" max="7939" width="13.85546875" style="100" customWidth="1"/>
    <col min="7940" max="7940" width="14.42578125" style="100" customWidth="1"/>
    <col min="7941" max="7941" width="34" style="100" customWidth="1"/>
    <col min="7942" max="8192" width="9.140625" style="100"/>
    <col min="8193" max="8193" width="24" style="100" customWidth="1"/>
    <col min="8194" max="8194" width="13.28515625" style="100" customWidth="1"/>
    <col min="8195" max="8195" width="13.85546875" style="100" customWidth="1"/>
    <col min="8196" max="8196" width="14.42578125" style="100" customWidth="1"/>
    <col min="8197" max="8197" width="34" style="100" customWidth="1"/>
    <col min="8198" max="8448" width="9.140625" style="100"/>
    <col min="8449" max="8449" width="24" style="100" customWidth="1"/>
    <col min="8450" max="8450" width="13.28515625" style="100" customWidth="1"/>
    <col min="8451" max="8451" width="13.85546875" style="100" customWidth="1"/>
    <col min="8452" max="8452" width="14.42578125" style="100" customWidth="1"/>
    <col min="8453" max="8453" width="34" style="100" customWidth="1"/>
    <col min="8454" max="8704" width="9.140625" style="100"/>
    <col min="8705" max="8705" width="24" style="100" customWidth="1"/>
    <col min="8706" max="8706" width="13.28515625" style="100" customWidth="1"/>
    <col min="8707" max="8707" width="13.85546875" style="100" customWidth="1"/>
    <col min="8708" max="8708" width="14.42578125" style="100" customWidth="1"/>
    <col min="8709" max="8709" width="34" style="100" customWidth="1"/>
    <col min="8710" max="8960" width="9.140625" style="100"/>
    <col min="8961" max="8961" width="24" style="100" customWidth="1"/>
    <col min="8962" max="8962" width="13.28515625" style="100" customWidth="1"/>
    <col min="8963" max="8963" width="13.85546875" style="100" customWidth="1"/>
    <col min="8964" max="8964" width="14.42578125" style="100" customWidth="1"/>
    <col min="8965" max="8965" width="34" style="100" customWidth="1"/>
    <col min="8966" max="9216" width="9.140625" style="100"/>
    <col min="9217" max="9217" width="24" style="100" customWidth="1"/>
    <col min="9218" max="9218" width="13.28515625" style="100" customWidth="1"/>
    <col min="9219" max="9219" width="13.85546875" style="100" customWidth="1"/>
    <col min="9220" max="9220" width="14.42578125" style="100" customWidth="1"/>
    <col min="9221" max="9221" width="34" style="100" customWidth="1"/>
    <col min="9222" max="9472" width="9.140625" style="100"/>
    <col min="9473" max="9473" width="24" style="100" customWidth="1"/>
    <col min="9474" max="9474" width="13.28515625" style="100" customWidth="1"/>
    <col min="9475" max="9475" width="13.85546875" style="100" customWidth="1"/>
    <col min="9476" max="9476" width="14.42578125" style="100" customWidth="1"/>
    <col min="9477" max="9477" width="34" style="100" customWidth="1"/>
    <col min="9478" max="9728" width="9.140625" style="100"/>
    <col min="9729" max="9729" width="24" style="100" customWidth="1"/>
    <col min="9730" max="9730" width="13.28515625" style="100" customWidth="1"/>
    <col min="9731" max="9731" width="13.85546875" style="100" customWidth="1"/>
    <col min="9732" max="9732" width="14.42578125" style="100" customWidth="1"/>
    <col min="9733" max="9733" width="34" style="100" customWidth="1"/>
    <col min="9734" max="9984" width="9.140625" style="100"/>
    <col min="9985" max="9985" width="24" style="100" customWidth="1"/>
    <col min="9986" max="9986" width="13.28515625" style="100" customWidth="1"/>
    <col min="9987" max="9987" width="13.85546875" style="100" customWidth="1"/>
    <col min="9988" max="9988" width="14.42578125" style="100" customWidth="1"/>
    <col min="9989" max="9989" width="34" style="100" customWidth="1"/>
    <col min="9990" max="10240" width="9.140625" style="100"/>
    <col min="10241" max="10241" width="24" style="100" customWidth="1"/>
    <col min="10242" max="10242" width="13.28515625" style="100" customWidth="1"/>
    <col min="10243" max="10243" width="13.85546875" style="100" customWidth="1"/>
    <col min="10244" max="10244" width="14.42578125" style="100" customWidth="1"/>
    <col min="10245" max="10245" width="34" style="100" customWidth="1"/>
    <col min="10246" max="10496" width="9.140625" style="100"/>
    <col min="10497" max="10497" width="24" style="100" customWidth="1"/>
    <col min="10498" max="10498" width="13.28515625" style="100" customWidth="1"/>
    <col min="10499" max="10499" width="13.85546875" style="100" customWidth="1"/>
    <col min="10500" max="10500" width="14.42578125" style="100" customWidth="1"/>
    <col min="10501" max="10501" width="34" style="100" customWidth="1"/>
    <col min="10502" max="10752" width="9.140625" style="100"/>
    <col min="10753" max="10753" width="24" style="100" customWidth="1"/>
    <col min="10754" max="10754" width="13.28515625" style="100" customWidth="1"/>
    <col min="10755" max="10755" width="13.85546875" style="100" customWidth="1"/>
    <col min="10756" max="10756" width="14.42578125" style="100" customWidth="1"/>
    <col min="10757" max="10757" width="34" style="100" customWidth="1"/>
    <col min="10758" max="11008" width="9.140625" style="100"/>
    <col min="11009" max="11009" width="24" style="100" customWidth="1"/>
    <col min="11010" max="11010" width="13.28515625" style="100" customWidth="1"/>
    <col min="11011" max="11011" width="13.85546875" style="100" customWidth="1"/>
    <col min="11012" max="11012" width="14.42578125" style="100" customWidth="1"/>
    <col min="11013" max="11013" width="34" style="100" customWidth="1"/>
    <col min="11014" max="11264" width="9.140625" style="100"/>
    <col min="11265" max="11265" width="24" style="100" customWidth="1"/>
    <col min="11266" max="11266" width="13.28515625" style="100" customWidth="1"/>
    <col min="11267" max="11267" width="13.85546875" style="100" customWidth="1"/>
    <col min="11268" max="11268" width="14.42578125" style="100" customWidth="1"/>
    <col min="11269" max="11269" width="34" style="100" customWidth="1"/>
    <col min="11270" max="11520" width="9.140625" style="100"/>
    <col min="11521" max="11521" width="24" style="100" customWidth="1"/>
    <col min="11522" max="11522" width="13.28515625" style="100" customWidth="1"/>
    <col min="11523" max="11523" width="13.85546875" style="100" customWidth="1"/>
    <col min="11524" max="11524" width="14.42578125" style="100" customWidth="1"/>
    <col min="11525" max="11525" width="34" style="100" customWidth="1"/>
    <col min="11526" max="11776" width="9.140625" style="100"/>
    <col min="11777" max="11777" width="24" style="100" customWidth="1"/>
    <col min="11778" max="11778" width="13.28515625" style="100" customWidth="1"/>
    <col min="11779" max="11779" width="13.85546875" style="100" customWidth="1"/>
    <col min="11780" max="11780" width="14.42578125" style="100" customWidth="1"/>
    <col min="11781" max="11781" width="34" style="100" customWidth="1"/>
    <col min="11782" max="12032" width="9.140625" style="100"/>
    <col min="12033" max="12033" width="24" style="100" customWidth="1"/>
    <col min="12034" max="12034" width="13.28515625" style="100" customWidth="1"/>
    <col min="12035" max="12035" width="13.85546875" style="100" customWidth="1"/>
    <col min="12036" max="12036" width="14.42578125" style="100" customWidth="1"/>
    <col min="12037" max="12037" width="34" style="100" customWidth="1"/>
    <col min="12038" max="12288" width="9.140625" style="100"/>
    <col min="12289" max="12289" width="24" style="100" customWidth="1"/>
    <col min="12290" max="12290" width="13.28515625" style="100" customWidth="1"/>
    <col min="12291" max="12291" width="13.85546875" style="100" customWidth="1"/>
    <col min="12292" max="12292" width="14.42578125" style="100" customWidth="1"/>
    <col min="12293" max="12293" width="34" style="100" customWidth="1"/>
    <col min="12294" max="12544" width="9.140625" style="100"/>
    <col min="12545" max="12545" width="24" style="100" customWidth="1"/>
    <col min="12546" max="12546" width="13.28515625" style="100" customWidth="1"/>
    <col min="12547" max="12547" width="13.85546875" style="100" customWidth="1"/>
    <col min="12548" max="12548" width="14.42578125" style="100" customWidth="1"/>
    <col min="12549" max="12549" width="34" style="100" customWidth="1"/>
    <col min="12550" max="12800" width="9.140625" style="100"/>
    <col min="12801" max="12801" width="24" style="100" customWidth="1"/>
    <col min="12802" max="12802" width="13.28515625" style="100" customWidth="1"/>
    <col min="12803" max="12803" width="13.85546875" style="100" customWidth="1"/>
    <col min="12804" max="12804" width="14.42578125" style="100" customWidth="1"/>
    <col min="12805" max="12805" width="34" style="100" customWidth="1"/>
    <col min="12806" max="13056" width="9.140625" style="100"/>
    <col min="13057" max="13057" width="24" style="100" customWidth="1"/>
    <col min="13058" max="13058" width="13.28515625" style="100" customWidth="1"/>
    <col min="13059" max="13059" width="13.85546875" style="100" customWidth="1"/>
    <col min="13060" max="13060" width="14.42578125" style="100" customWidth="1"/>
    <col min="13061" max="13061" width="34" style="100" customWidth="1"/>
    <col min="13062" max="13312" width="9.140625" style="100"/>
    <col min="13313" max="13313" width="24" style="100" customWidth="1"/>
    <col min="13314" max="13314" width="13.28515625" style="100" customWidth="1"/>
    <col min="13315" max="13315" width="13.85546875" style="100" customWidth="1"/>
    <col min="13316" max="13316" width="14.42578125" style="100" customWidth="1"/>
    <col min="13317" max="13317" width="34" style="100" customWidth="1"/>
    <col min="13318" max="13568" width="9.140625" style="100"/>
    <col min="13569" max="13569" width="24" style="100" customWidth="1"/>
    <col min="13570" max="13570" width="13.28515625" style="100" customWidth="1"/>
    <col min="13571" max="13571" width="13.85546875" style="100" customWidth="1"/>
    <col min="13572" max="13572" width="14.42578125" style="100" customWidth="1"/>
    <col min="13573" max="13573" width="34" style="100" customWidth="1"/>
    <col min="13574" max="13824" width="9.140625" style="100"/>
    <col min="13825" max="13825" width="24" style="100" customWidth="1"/>
    <col min="13826" max="13826" width="13.28515625" style="100" customWidth="1"/>
    <col min="13827" max="13827" width="13.85546875" style="100" customWidth="1"/>
    <col min="13828" max="13828" width="14.42578125" style="100" customWidth="1"/>
    <col min="13829" max="13829" width="34" style="100" customWidth="1"/>
    <col min="13830" max="14080" width="9.140625" style="100"/>
    <col min="14081" max="14081" width="24" style="100" customWidth="1"/>
    <col min="14082" max="14082" width="13.28515625" style="100" customWidth="1"/>
    <col min="14083" max="14083" width="13.85546875" style="100" customWidth="1"/>
    <col min="14084" max="14084" width="14.42578125" style="100" customWidth="1"/>
    <col min="14085" max="14085" width="34" style="100" customWidth="1"/>
    <col min="14086" max="14336" width="9.140625" style="100"/>
    <col min="14337" max="14337" width="24" style="100" customWidth="1"/>
    <col min="14338" max="14338" width="13.28515625" style="100" customWidth="1"/>
    <col min="14339" max="14339" width="13.85546875" style="100" customWidth="1"/>
    <col min="14340" max="14340" width="14.42578125" style="100" customWidth="1"/>
    <col min="14341" max="14341" width="34" style="100" customWidth="1"/>
    <col min="14342" max="14592" width="9.140625" style="100"/>
    <col min="14593" max="14593" width="24" style="100" customWidth="1"/>
    <col min="14594" max="14594" width="13.28515625" style="100" customWidth="1"/>
    <col min="14595" max="14595" width="13.85546875" style="100" customWidth="1"/>
    <col min="14596" max="14596" width="14.42578125" style="100" customWidth="1"/>
    <col min="14597" max="14597" width="34" style="100" customWidth="1"/>
    <col min="14598" max="14848" width="9.140625" style="100"/>
    <col min="14849" max="14849" width="24" style="100" customWidth="1"/>
    <col min="14850" max="14850" width="13.28515625" style="100" customWidth="1"/>
    <col min="14851" max="14851" width="13.85546875" style="100" customWidth="1"/>
    <col min="14852" max="14852" width="14.42578125" style="100" customWidth="1"/>
    <col min="14853" max="14853" width="34" style="100" customWidth="1"/>
    <col min="14854" max="15104" width="9.140625" style="100"/>
    <col min="15105" max="15105" width="24" style="100" customWidth="1"/>
    <col min="15106" max="15106" width="13.28515625" style="100" customWidth="1"/>
    <col min="15107" max="15107" width="13.85546875" style="100" customWidth="1"/>
    <col min="15108" max="15108" width="14.42578125" style="100" customWidth="1"/>
    <col min="15109" max="15109" width="34" style="100" customWidth="1"/>
    <col min="15110" max="15360" width="9.140625" style="100"/>
    <col min="15361" max="15361" width="24" style="100" customWidth="1"/>
    <col min="15362" max="15362" width="13.28515625" style="100" customWidth="1"/>
    <col min="15363" max="15363" width="13.85546875" style="100" customWidth="1"/>
    <col min="15364" max="15364" width="14.42578125" style="100" customWidth="1"/>
    <col min="15365" max="15365" width="34" style="100" customWidth="1"/>
    <col min="15366" max="15616" width="9.140625" style="100"/>
    <col min="15617" max="15617" width="24" style="100" customWidth="1"/>
    <col min="15618" max="15618" width="13.28515625" style="100" customWidth="1"/>
    <col min="15619" max="15619" width="13.85546875" style="100" customWidth="1"/>
    <col min="15620" max="15620" width="14.42578125" style="100" customWidth="1"/>
    <col min="15621" max="15621" width="34" style="100" customWidth="1"/>
    <col min="15622" max="15872" width="9.140625" style="100"/>
    <col min="15873" max="15873" width="24" style="100" customWidth="1"/>
    <col min="15874" max="15874" width="13.28515625" style="100" customWidth="1"/>
    <col min="15875" max="15875" width="13.85546875" style="100" customWidth="1"/>
    <col min="15876" max="15876" width="14.42578125" style="100" customWidth="1"/>
    <col min="15877" max="15877" width="34" style="100" customWidth="1"/>
    <col min="15878" max="16128" width="9.140625" style="100"/>
    <col min="16129" max="16129" width="24" style="100" customWidth="1"/>
    <col min="16130" max="16130" width="13.28515625" style="100" customWidth="1"/>
    <col min="16131" max="16131" width="13.85546875" style="100" customWidth="1"/>
    <col min="16132" max="16132" width="14.42578125" style="100" customWidth="1"/>
    <col min="16133" max="16133" width="34" style="100" customWidth="1"/>
    <col min="16134" max="16384" width="9.140625" style="100"/>
  </cols>
  <sheetData>
    <row r="3" spans="1:13" x14ac:dyDescent="0.2">
      <c r="D3" s="136" t="s">
        <v>54</v>
      </c>
      <c r="E3" s="137"/>
    </row>
    <row r="4" spans="1:13" x14ac:dyDescent="0.2">
      <c r="D4" s="137"/>
      <c r="E4" s="137"/>
    </row>
    <row r="6" spans="1:13" ht="34.5" customHeight="1" x14ac:dyDescent="0.25">
      <c r="A6" s="138" t="s">
        <v>55</v>
      </c>
      <c r="B6" s="138"/>
      <c r="C6" s="138"/>
      <c r="D6" s="138"/>
      <c r="E6" s="138"/>
      <c r="F6" s="101"/>
      <c r="G6" s="101"/>
      <c r="H6" s="101"/>
      <c r="I6" s="101"/>
      <c r="J6" s="101"/>
      <c r="K6" s="101"/>
      <c r="L6" s="101"/>
      <c r="M6" s="101"/>
    </row>
    <row r="7" spans="1:13" x14ac:dyDescent="0.2">
      <c r="A7" s="139"/>
      <c r="B7" s="140"/>
      <c r="C7" s="102" t="s">
        <v>56</v>
      </c>
      <c r="D7" s="102" t="s">
        <v>57</v>
      </c>
      <c r="E7" s="102" t="s">
        <v>58</v>
      </c>
      <c r="F7" s="103"/>
      <c r="G7" s="103"/>
      <c r="H7" s="103"/>
      <c r="I7" s="103"/>
      <c r="J7" s="103"/>
      <c r="K7" s="103"/>
      <c r="L7" s="103"/>
      <c r="M7" s="104"/>
    </row>
    <row r="8" spans="1:13" x14ac:dyDescent="0.2">
      <c r="A8" s="141" t="s">
        <v>59</v>
      </c>
      <c r="B8" s="142"/>
      <c r="C8" s="105">
        <v>6000</v>
      </c>
      <c r="D8" s="105">
        <v>1544.4</v>
      </c>
      <c r="E8" s="106"/>
      <c r="F8" s="103"/>
      <c r="G8" s="103"/>
      <c r="H8" s="103"/>
      <c r="I8" s="103"/>
      <c r="J8" s="103"/>
      <c r="K8" s="103"/>
      <c r="L8" s="103"/>
      <c r="M8" s="104"/>
    </row>
    <row r="9" spans="1:13" x14ac:dyDescent="0.2">
      <c r="A9" s="143" t="s">
        <v>60</v>
      </c>
      <c r="B9" s="144"/>
      <c r="C9" s="107">
        <v>6000</v>
      </c>
      <c r="D9" s="107">
        <v>1544.4</v>
      </c>
      <c r="E9" s="108"/>
      <c r="F9" s="103"/>
      <c r="G9" s="103"/>
      <c r="H9" s="103"/>
      <c r="I9" s="103"/>
      <c r="J9" s="103"/>
      <c r="K9" s="103"/>
      <c r="L9" s="103"/>
      <c r="M9" s="104"/>
    </row>
    <row r="10" spans="1:13" x14ac:dyDescent="0.2">
      <c r="A10" s="134" t="s">
        <v>61</v>
      </c>
      <c r="B10" s="135"/>
      <c r="C10" s="109">
        <v>6000</v>
      </c>
      <c r="D10" s="109">
        <v>1544.4</v>
      </c>
      <c r="E10" s="110" t="s">
        <v>62</v>
      </c>
      <c r="F10" s="103"/>
      <c r="G10" s="103"/>
      <c r="H10" s="103"/>
      <c r="I10" s="103"/>
      <c r="J10" s="103"/>
      <c r="K10" s="103"/>
      <c r="L10" s="103"/>
      <c r="M10" s="104"/>
    </row>
    <row r="11" spans="1:13" x14ac:dyDescent="0.2">
      <c r="A11" s="141" t="s">
        <v>63</v>
      </c>
      <c r="B11" s="142"/>
      <c r="C11" s="105">
        <v>4489224.1900000004</v>
      </c>
      <c r="D11" s="105">
        <v>2352440.04</v>
      </c>
      <c r="E11" s="106"/>
      <c r="F11" s="103"/>
      <c r="G11" s="103"/>
      <c r="H11" s="103"/>
      <c r="I11" s="103"/>
      <c r="J11" s="103"/>
      <c r="K11" s="103"/>
      <c r="L11" s="103"/>
      <c r="M11" s="104"/>
    </row>
    <row r="12" spans="1:13" x14ac:dyDescent="0.2">
      <c r="A12" s="143" t="s">
        <v>60</v>
      </c>
      <c r="B12" s="144"/>
      <c r="C12" s="107">
        <v>4489224.1900000004</v>
      </c>
      <c r="D12" s="107">
        <v>2352440.04</v>
      </c>
      <c r="E12" s="108"/>
      <c r="F12" s="103"/>
      <c r="G12" s="103"/>
      <c r="H12" s="103"/>
      <c r="I12" s="103"/>
      <c r="J12" s="103"/>
      <c r="K12" s="103"/>
      <c r="L12" s="103"/>
      <c r="M12" s="104"/>
    </row>
    <row r="13" spans="1:13" ht="12.75" customHeight="1" x14ac:dyDescent="0.2">
      <c r="A13" s="134" t="s">
        <v>64</v>
      </c>
      <c r="B13" s="135"/>
      <c r="C13" s="111">
        <v>8280</v>
      </c>
      <c r="D13" s="112">
        <v>65.34</v>
      </c>
      <c r="E13" s="113"/>
      <c r="F13" s="103"/>
      <c r="G13" s="103"/>
      <c r="H13" s="103"/>
      <c r="I13" s="103"/>
      <c r="J13" s="103"/>
      <c r="K13" s="103"/>
      <c r="L13" s="103"/>
      <c r="M13" s="104"/>
    </row>
    <row r="14" spans="1:13" ht="51" x14ac:dyDescent="0.2">
      <c r="A14" s="148" t="s">
        <v>65</v>
      </c>
      <c r="B14" s="149"/>
      <c r="C14" s="111">
        <v>2707628.37</v>
      </c>
      <c r="D14" s="111">
        <v>1480179.56</v>
      </c>
      <c r="E14" s="110" t="s">
        <v>66</v>
      </c>
      <c r="F14" s="103"/>
      <c r="G14" s="103"/>
      <c r="H14" s="103"/>
      <c r="I14" s="103"/>
      <c r="J14" s="103"/>
      <c r="K14" s="103"/>
      <c r="L14" s="103"/>
      <c r="M14" s="104"/>
    </row>
    <row r="15" spans="1:13" x14ac:dyDescent="0.2">
      <c r="A15" s="148" t="s">
        <v>61</v>
      </c>
      <c r="B15" s="149"/>
      <c r="C15" s="111">
        <v>529431</v>
      </c>
      <c r="D15" s="111">
        <v>291289.7</v>
      </c>
      <c r="E15" s="113"/>
      <c r="F15" s="103"/>
      <c r="G15" s="103"/>
      <c r="H15" s="103"/>
      <c r="I15" s="103"/>
      <c r="J15" s="103"/>
      <c r="K15" s="103"/>
      <c r="L15" s="103"/>
      <c r="M15" s="104"/>
    </row>
    <row r="16" spans="1:13" x14ac:dyDescent="0.2">
      <c r="A16" s="114" t="s">
        <v>67</v>
      </c>
      <c r="B16" s="113"/>
      <c r="C16" s="115" t="s">
        <v>68</v>
      </c>
      <c r="D16" s="111">
        <f>SUM(D18:D21)</f>
        <v>132826.73000000001</v>
      </c>
      <c r="E16" s="113"/>
      <c r="F16" s="103"/>
      <c r="G16" s="103"/>
      <c r="H16" s="103"/>
      <c r="I16" s="103"/>
      <c r="J16" s="103"/>
      <c r="K16" s="103"/>
      <c r="L16" s="103"/>
      <c r="M16" s="104"/>
    </row>
    <row r="17" spans="1:13" x14ac:dyDescent="0.2">
      <c r="A17" s="116"/>
      <c r="B17" s="113" t="s">
        <v>69</v>
      </c>
      <c r="C17" s="115" t="s">
        <v>68</v>
      </c>
      <c r="D17" s="112">
        <v>0</v>
      </c>
      <c r="E17" s="110"/>
      <c r="F17" s="103"/>
      <c r="G17" s="103"/>
      <c r="H17" s="103"/>
      <c r="I17" s="103"/>
      <c r="J17" s="103"/>
      <c r="K17" s="103"/>
      <c r="L17" s="103"/>
      <c r="M17" s="104"/>
    </row>
    <row r="18" spans="1:13" ht="25.5" x14ac:dyDescent="0.2">
      <c r="A18" s="117"/>
      <c r="B18" s="113" t="s">
        <v>70</v>
      </c>
      <c r="C18" s="115" t="s">
        <v>68</v>
      </c>
      <c r="D18" s="111">
        <v>30995.75</v>
      </c>
      <c r="E18" s="110" t="s">
        <v>71</v>
      </c>
      <c r="F18" s="103"/>
      <c r="G18" s="103"/>
      <c r="H18" s="103"/>
      <c r="I18" s="103"/>
      <c r="J18" s="103"/>
      <c r="K18" s="103"/>
      <c r="L18" s="103"/>
      <c r="M18" s="104"/>
    </row>
    <row r="19" spans="1:13" ht="25.5" x14ac:dyDescent="0.2">
      <c r="A19" s="117"/>
      <c r="B19" s="110" t="s">
        <v>72</v>
      </c>
      <c r="C19" s="115" t="s">
        <v>68</v>
      </c>
      <c r="D19" s="111">
        <v>66266.240000000005</v>
      </c>
      <c r="E19" s="110" t="s">
        <v>73</v>
      </c>
      <c r="F19" s="103"/>
      <c r="G19" s="103"/>
      <c r="H19" s="103"/>
      <c r="I19" s="103"/>
      <c r="J19" s="103"/>
      <c r="K19" s="103"/>
      <c r="L19" s="103"/>
      <c r="M19" s="104"/>
    </row>
    <row r="20" spans="1:13" x14ac:dyDescent="0.2">
      <c r="A20" s="117"/>
      <c r="B20" s="113" t="s">
        <v>74</v>
      </c>
      <c r="C20" s="115" t="s">
        <v>68</v>
      </c>
      <c r="D20" s="111">
        <v>16717.86</v>
      </c>
      <c r="E20" s="110" t="s">
        <v>75</v>
      </c>
      <c r="F20" s="103"/>
      <c r="G20" s="103"/>
      <c r="H20" s="103"/>
      <c r="I20" s="103"/>
      <c r="J20" s="103"/>
      <c r="K20" s="103"/>
      <c r="L20" s="103"/>
      <c r="M20" s="104"/>
    </row>
    <row r="21" spans="1:13" x14ac:dyDescent="0.2">
      <c r="A21" s="118"/>
      <c r="B21" s="113" t="s">
        <v>76</v>
      </c>
      <c r="C21" s="115" t="s">
        <v>68</v>
      </c>
      <c r="D21" s="111">
        <v>18846.88</v>
      </c>
      <c r="E21" s="110" t="s">
        <v>77</v>
      </c>
      <c r="F21" s="103"/>
      <c r="G21" s="103"/>
      <c r="H21" s="103"/>
      <c r="I21" s="103"/>
      <c r="J21" s="103"/>
      <c r="K21" s="103"/>
      <c r="L21" s="103"/>
      <c r="M21" s="104"/>
    </row>
    <row r="22" spans="1:13" ht="126" customHeight="1" x14ac:dyDescent="0.2">
      <c r="A22" s="150" t="s">
        <v>78</v>
      </c>
      <c r="B22" s="151"/>
      <c r="C22" s="119" t="s">
        <v>68</v>
      </c>
      <c r="D22" s="120">
        <v>6627.56</v>
      </c>
      <c r="E22" s="110" t="s">
        <v>79</v>
      </c>
      <c r="F22" s="103"/>
      <c r="G22" s="103"/>
      <c r="H22" s="103"/>
      <c r="I22" s="103"/>
      <c r="J22" s="103"/>
      <c r="K22" s="103"/>
      <c r="L22" s="103"/>
      <c r="M22" s="104"/>
    </row>
    <row r="23" spans="1:13" ht="289.5" customHeight="1" x14ac:dyDescent="0.2">
      <c r="A23" s="152" t="s">
        <v>80</v>
      </c>
      <c r="B23" s="153"/>
      <c r="C23" s="119" t="s">
        <v>68</v>
      </c>
      <c r="D23" s="120">
        <v>441451.15</v>
      </c>
      <c r="E23" s="110" t="s">
        <v>81</v>
      </c>
      <c r="F23" s="103"/>
      <c r="G23" s="103"/>
      <c r="H23" s="103"/>
      <c r="I23" s="103"/>
      <c r="J23" s="103"/>
      <c r="K23" s="103"/>
      <c r="L23" s="103"/>
      <c r="M23" s="104"/>
    </row>
    <row r="24" spans="1:13" x14ac:dyDescent="0.2">
      <c r="A24" s="143" t="s">
        <v>82</v>
      </c>
      <c r="B24" s="144"/>
      <c r="C24" s="113"/>
      <c r="D24" s="112">
        <v>0</v>
      </c>
      <c r="E24" s="113"/>
      <c r="F24" s="103"/>
      <c r="G24" s="103"/>
      <c r="H24" s="103"/>
      <c r="I24" s="103"/>
      <c r="J24" s="103"/>
      <c r="K24" s="103"/>
      <c r="L24" s="103"/>
      <c r="M24" s="104"/>
    </row>
    <row r="25" spans="1:13" x14ac:dyDescent="0.2">
      <c r="A25" s="121" t="s">
        <v>83</v>
      </c>
      <c r="B25" s="122"/>
      <c r="C25" s="123">
        <f xml:space="preserve"> SUM(C8,C11)</f>
        <v>4495224.1900000004</v>
      </c>
      <c r="D25" s="123">
        <f>SUM(D10,D12)</f>
        <v>2353984.44</v>
      </c>
      <c r="E25" s="124"/>
      <c r="F25" s="103"/>
      <c r="G25" s="103"/>
      <c r="H25" s="103"/>
      <c r="I25" s="103"/>
      <c r="J25" s="103"/>
      <c r="K25" s="103"/>
      <c r="L25" s="103"/>
      <c r="M25" s="104"/>
    </row>
    <row r="26" spans="1:13" x14ac:dyDescent="0.2">
      <c r="A26" s="141" t="s">
        <v>84</v>
      </c>
      <c r="B26" s="142"/>
      <c r="C26" s="125"/>
      <c r="D26" s="126"/>
      <c r="E26" s="127"/>
      <c r="F26" s="103"/>
      <c r="G26" s="103"/>
      <c r="H26" s="103"/>
      <c r="I26" s="103"/>
      <c r="J26" s="103"/>
      <c r="K26" s="103"/>
      <c r="L26" s="103"/>
      <c r="M26" s="104"/>
    </row>
    <row r="27" spans="1:13" ht="12.75" customHeight="1" x14ac:dyDescent="0.2">
      <c r="A27" s="154" t="s">
        <v>85</v>
      </c>
      <c r="B27" s="155"/>
      <c r="C27" s="154">
        <v>120</v>
      </c>
      <c r="D27" s="155"/>
      <c r="E27" s="108"/>
      <c r="F27" s="103"/>
      <c r="G27" s="103"/>
      <c r="H27" s="103"/>
      <c r="I27" s="103"/>
      <c r="J27" s="103"/>
      <c r="K27" s="103"/>
      <c r="L27" s="103"/>
      <c r="M27" s="104"/>
    </row>
    <row r="28" spans="1:13" x14ac:dyDescent="0.2">
      <c r="A28" s="145" t="s">
        <v>86</v>
      </c>
      <c r="B28" s="146"/>
      <c r="C28" s="146"/>
      <c r="D28" s="147"/>
      <c r="E28" s="128"/>
      <c r="F28" s="104"/>
      <c r="G28" s="104"/>
      <c r="H28" s="104"/>
      <c r="I28" s="104"/>
      <c r="J28" s="104"/>
      <c r="K28" s="104"/>
      <c r="L28" s="104"/>
      <c r="M28" s="104"/>
    </row>
    <row r="29" spans="1:13" ht="25.5" x14ac:dyDescent="0.2">
      <c r="A29" s="129" t="s">
        <v>87</v>
      </c>
      <c r="B29" s="108" t="s">
        <v>88</v>
      </c>
      <c r="C29" s="156" t="s">
        <v>89</v>
      </c>
      <c r="D29" s="157"/>
      <c r="E29" s="130"/>
      <c r="F29" s="104"/>
      <c r="G29" s="104"/>
      <c r="H29" s="104"/>
      <c r="I29" s="104"/>
      <c r="J29" s="104"/>
      <c r="K29" s="104"/>
      <c r="L29" s="104"/>
      <c r="M29" s="104"/>
    </row>
    <row r="30" spans="1:13" x14ac:dyDescent="0.2">
      <c r="A30" s="130" t="s">
        <v>90</v>
      </c>
      <c r="B30" s="131">
        <v>65</v>
      </c>
      <c r="C30" s="158">
        <v>63.25</v>
      </c>
      <c r="D30" s="159"/>
      <c r="E30" s="130"/>
      <c r="F30" s="104"/>
      <c r="G30" s="104"/>
      <c r="H30" s="104"/>
      <c r="I30" s="104"/>
      <c r="J30" s="104"/>
      <c r="K30" s="104"/>
      <c r="L30" s="104"/>
      <c r="M30" s="104"/>
    </row>
    <row r="31" spans="1:13" x14ac:dyDescent="0.2">
      <c r="A31" s="130" t="s">
        <v>91</v>
      </c>
      <c r="B31" s="132">
        <v>11</v>
      </c>
      <c r="C31" s="158">
        <v>10.5</v>
      </c>
      <c r="D31" s="159"/>
      <c r="E31" s="130"/>
      <c r="F31" s="104"/>
      <c r="G31" s="104"/>
      <c r="H31" s="104"/>
      <c r="I31" s="104"/>
      <c r="J31" s="104"/>
      <c r="K31" s="104"/>
      <c r="L31" s="104"/>
      <c r="M31" s="104"/>
    </row>
    <row r="32" spans="1:13" x14ac:dyDescent="0.2">
      <c r="A32" s="130" t="s">
        <v>92</v>
      </c>
      <c r="B32" s="131">
        <v>3</v>
      </c>
      <c r="C32" s="158">
        <v>3</v>
      </c>
      <c r="D32" s="159"/>
      <c r="E32" s="130"/>
    </row>
    <row r="33" spans="1:5" x14ac:dyDescent="0.2">
      <c r="A33" s="104"/>
      <c r="B33" s="104"/>
      <c r="C33" s="133"/>
      <c r="D33" s="133"/>
      <c r="E33" s="104"/>
    </row>
    <row r="34" spans="1:5" x14ac:dyDescent="0.2">
      <c r="A34" s="104"/>
      <c r="B34" s="104"/>
      <c r="C34" s="133"/>
      <c r="D34" s="133"/>
      <c r="E34" s="104"/>
    </row>
    <row r="35" spans="1:5" x14ac:dyDescent="0.2">
      <c r="A35" s="104"/>
      <c r="B35" s="104"/>
      <c r="C35" s="133"/>
      <c r="D35" s="133"/>
      <c r="E35" s="104"/>
    </row>
    <row r="36" spans="1:5" ht="12.75" customHeight="1" x14ac:dyDescent="0.2">
      <c r="A36" s="137" t="s">
        <v>93</v>
      </c>
      <c r="B36" s="137"/>
      <c r="C36" s="137"/>
      <c r="D36" s="137"/>
      <c r="E36" s="137"/>
    </row>
    <row r="37" spans="1:5" x14ac:dyDescent="0.2">
      <c r="A37" s="137"/>
      <c r="B37" s="137"/>
      <c r="C37" s="137"/>
      <c r="D37" s="137"/>
      <c r="E37" s="137"/>
    </row>
  </sheetData>
  <mergeCells count="23">
    <mergeCell ref="C29:D29"/>
    <mergeCell ref="C30:D30"/>
    <mergeCell ref="C31:D31"/>
    <mergeCell ref="C32:D32"/>
    <mergeCell ref="A36:E37"/>
    <mergeCell ref="A28:D28"/>
    <mergeCell ref="A11:B11"/>
    <mergeCell ref="A12:B12"/>
    <mergeCell ref="A13:B13"/>
    <mergeCell ref="A14:B14"/>
    <mergeCell ref="A15:B15"/>
    <mergeCell ref="A22:B22"/>
    <mergeCell ref="A23:B23"/>
    <mergeCell ref="A24:B24"/>
    <mergeCell ref="A26:B26"/>
    <mergeCell ref="A27:B27"/>
    <mergeCell ref="C27:D27"/>
    <mergeCell ref="A10:B10"/>
    <mergeCell ref="D3:E4"/>
    <mergeCell ref="A6:E6"/>
    <mergeCell ref="A7:B7"/>
    <mergeCell ref="A8:B8"/>
    <mergeCell ref="A9:B9"/>
  </mergeCells>
  <pageMargins left="0.7" right="0.7" top="0.75" bottom="0.75" header="0.3" footer="0.3"/>
  <pageSetup paperSize="9" scale="81" fitToWidth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EB5AD3-22FE-44A9-B745-B1F1D0E19E1A}">
  <dimension ref="A3:L30"/>
  <sheetViews>
    <sheetView workbookViewId="0"/>
  </sheetViews>
  <sheetFormatPr defaultRowHeight="15" x14ac:dyDescent="0.25"/>
  <cols>
    <col min="1" max="1" width="5.5703125" customWidth="1"/>
    <col min="2" max="2" width="8" customWidth="1"/>
    <col min="3" max="3" width="6.28515625" customWidth="1"/>
    <col min="4" max="4" width="56.7109375" customWidth="1"/>
    <col min="5" max="5" width="15.85546875" customWidth="1"/>
    <col min="6" max="6" width="12" customWidth="1"/>
    <col min="7" max="7" width="15" customWidth="1"/>
    <col min="8" max="8" width="10.7109375" customWidth="1"/>
    <col min="9" max="9" width="12.28515625" customWidth="1"/>
    <col min="10" max="10" width="12.5703125" customWidth="1"/>
    <col min="12" max="12" width="12" customWidth="1"/>
  </cols>
  <sheetData>
    <row r="3" spans="1:12" ht="36.75" customHeight="1" x14ac:dyDescent="0.25">
      <c r="A3" s="160" t="s">
        <v>46</v>
      </c>
      <c r="B3" s="160"/>
      <c r="C3" s="160"/>
      <c r="D3" s="160"/>
      <c r="E3" s="160"/>
      <c r="F3" s="160"/>
      <c r="G3" s="160"/>
      <c r="H3" s="58"/>
      <c r="I3" s="45"/>
      <c r="J3" s="45"/>
      <c r="K3" s="45"/>
    </row>
    <row r="4" spans="1:12" ht="15.75" thickBot="1" x14ac:dyDescent="0.3"/>
    <row r="5" spans="1:12" ht="45.75" thickBot="1" x14ac:dyDescent="0.3">
      <c r="A5" s="52" t="s">
        <v>0</v>
      </c>
      <c r="B5" s="54" t="s">
        <v>1</v>
      </c>
      <c r="C5" s="53" t="s">
        <v>2</v>
      </c>
      <c r="D5" s="53" t="s">
        <v>22</v>
      </c>
      <c r="E5" s="63" t="s">
        <v>48</v>
      </c>
      <c r="F5" s="63" t="s">
        <v>49</v>
      </c>
      <c r="G5" s="77" t="s">
        <v>47</v>
      </c>
      <c r="H5" s="69" t="s">
        <v>52</v>
      </c>
    </row>
    <row r="6" spans="1:12" ht="15.75" thickBot="1" x14ac:dyDescent="0.3">
      <c r="A6" s="70">
        <v>852</v>
      </c>
      <c r="B6" s="67"/>
      <c r="C6" s="68"/>
      <c r="D6" s="71" t="s">
        <v>50</v>
      </c>
      <c r="E6" s="74">
        <v>4284143</v>
      </c>
      <c r="F6" s="86">
        <v>4489224.1900000004</v>
      </c>
      <c r="G6" s="78">
        <v>2352440.04</v>
      </c>
      <c r="H6" s="84">
        <v>52.4</v>
      </c>
    </row>
    <row r="7" spans="1:12" ht="15.75" thickBot="1" x14ac:dyDescent="0.3">
      <c r="A7" s="68"/>
      <c r="B7" s="71">
        <v>85202</v>
      </c>
      <c r="C7" s="68"/>
      <c r="D7" s="71" t="s">
        <v>51</v>
      </c>
      <c r="E7" s="74">
        <v>4284143</v>
      </c>
      <c r="F7" s="86">
        <v>4489224.1900000004</v>
      </c>
      <c r="G7" s="78">
        <v>2352440.04</v>
      </c>
      <c r="H7" s="84">
        <v>52.4</v>
      </c>
    </row>
    <row r="8" spans="1:12" x14ac:dyDescent="0.25">
      <c r="A8" s="64"/>
      <c r="B8" s="65"/>
      <c r="C8" s="64">
        <v>3020</v>
      </c>
      <c r="D8" s="65" t="s">
        <v>23</v>
      </c>
      <c r="E8" s="72">
        <v>8280</v>
      </c>
      <c r="F8" s="66">
        <v>8280</v>
      </c>
      <c r="G8" s="79">
        <v>65.34</v>
      </c>
      <c r="H8" s="85">
        <v>0.79</v>
      </c>
      <c r="I8" s="43"/>
      <c r="L8" s="43"/>
    </row>
    <row r="9" spans="1:12" x14ac:dyDescent="0.25">
      <c r="A9" s="47"/>
      <c r="B9" s="44"/>
      <c r="C9" s="47">
        <v>4010</v>
      </c>
      <c r="D9" s="44" t="s">
        <v>24</v>
      </c>
      <c r="E9" s="29">
        <v>2251854.1800000002</v>
      </c>
      <c r="F9" s="48">
        <v>2394127.37</v>
      </c>
      <c r="G9" s="76">
        <v>1224362.31</v>
      </c>
      <c r="H9" s="51">
        <v>51.14</v>
      </c>
      <c r="I9" s="43"/>
      <c r="J9" s="43"/>
    </row>
    <row r="10" spans="1:12" x14ac:dyDescent="0.25">
      <c r="A10" s="50"/>
      <c r="B10" s="49"/>
      <c r="C10" s="50">
        <v>4040</v>
      </c>
      <c r="D10" s="49" t="s">
        <v>25</v>
      </c>
      <c r="E10" s="32">
        <v>190000</v>
      </c>
      <c r="F10" s="51">
        <v>179069</v>
      </c>
      <c r="G10" s="75">
        <v>179069</v>
      </c>
      <c r="H10" s="48">
        <v>100</v>
      </c>
      <c r="I10" s="43"/>
      <c r="J10" s="43"/>
    </row>
    <row r="11" spans="1:12" x14ac:dyDescent="0.25">
      <c r="A11" s="47"/>
      <c r="B11" s="44"/>
      <c r="C11" s="47">
        <v>4110</v>
      </c>
      <c r="D11" s="44" t="s">
        <v>26</v>
      </c>
      <c r="E11" s="29">
        <v>419084</v>
      </c>
      <c r="F11" s="48">
        <v>444174</v>
      </c>
      <c r="G11" s="76">
        <v>247365.6</v>
      </c>
      <c r="H11" s="51">
        <v>55.69</v>
      </c>
      <c r="I11" s="43"/>
      <c r="J11" s="43"/>
    </row>
    <row r="12" spans="1:12" x14ac:dyDescent="0.25">
      <c r="A12" s="50"/>
      <c r="B12" s="49"/>
      <c r="C12" s="50">
        <v>4120</v>
      </c>
      <c r="D12" s="49" t="s">
        <v>27</v>
      </c>
      <c r="E12" s="32">
        <v>53407</v>
      </c>
      <c r="F12" s="51">
        <v>53407</v>
      </c>
      <c r="G12" s="75">
        <v>26658.77</v>
      </c>
      <c r="H12" s="48">
        <v>49.92</v>
      </c>
      <c r="I12" s="43"/>
      <c r="J12" s="43"/>
    </row>
    <row r="13" spans="1:12" x14ac:dyDescent="0.25">
      <c r="A13" s="47"/>
      <c r="B13" s="44"/>
      <c r="C13" s="47">
        <v>4170</v>
      </c>
      <c r="D13" s="44" t="s">
        <v>28</v>
      </c>
      <c r="E13" s="29">
        <v>90000</v>
      </c>
      <c r="F13" s="48">
        <v>134432</v>
      </c>
      <c r="G13" s="76">
        <v>76748.25</v>
      </c>
      <c r="H13" s="51">
        <v>57.09</v>
      </c>
      <c r="I13" s="43"/>
      <c r="J13" s="43"/>
    </row>
    <row r="14" spans="1:12" x14ac:dyDescent="0.25">
      <c r="A14" s="50"/>
      <c r="B14" s="49"/>
      <c r="C14" s="50">
        <v>4210</v>
      </c>
      <c r="D14" s="49" t="s">
        <v>29</v>
      </c>
      <c r="E14" s="32">
        <v>111300</v>
      </c>
      <c r="F14" s="51">
        <v>111300</v>
      </c>
      <c r="G14" s="75">
        <v>43173.82</v>
      </c>
      <c r="H14" s="48">
        <v>38.79</v>
      </c>
      <c r="I14" s="43"/>
      <c r="L14" s="43"/>
    </row>
    <row r="15" spans="1:12" x14ac:dyDescent="0.25">
      <c r="A15" s="47"/>
      <c r="B15" s="44"/>
      <c r="C15" s="47">
        <v>4220</v>
      </c>
      <c r="D15" s="44" t="s">
        <v>30</v>
      </c>
      <c r="E15" s="29">
        <v>6000</v>
      </c>
      <c r="F15" s="48">
        <v>6000</v>
      </c>
      <c r="G15" s="76">
        <v>1108.6600000000001</v>
      </c>
      <c r="H15" s="51">
        <v>18.48</v>
      </c>
      <c r="I15" s="43"/>
      <c r="L15" s="43"/>
    </row>
    <row r="16" spans="1:12" x14ac:dyDescent="0.25">
      <c r="A16" s="50"/>
      <c r="B16" s="49"/>
      <c r="C16" s="50">
        <v>4230</v>
      </c>
      <c r="D16" s="49" t="s">
        <v>31</v>
      </c>
      <c r="E16" s="32">
        <v>30000</v>
      </c>
      <c r="F16" s="51">
        <v>30000</v>
      </c>
      <c r="G16" s="75">
        <v>12958.29</v>
      </c>
      <c r="H16" s="48">
        <v>43.19</v>
      </c>
      <c r="I16" s="43"/>
      <c r="L16" s="43"/>
    </row>
    <row r="17" spans="1:12" x14ac:dyDescent="0.25">
      <c r="A17" s="47"/>
      <c r="B17" s="44"/>
      <c r="C17" s="47">
        <v>4260</v>
      </c>
      <c r="D17" s="44" t="s">
        <v>32</v>
      </c>
      <c r="E17" s="29">
        <v>142200</v>
      </c>
      <c r="F17" s="48">
        <v>142200</v>
      </c>
      <c r="G17" s="76">
        <v>113979.85</v>
      </c>
      <c r="H17" s="51">
        <v>80.150000000000006</v>
      </c>
      <c r="I17" s="43"/>
      <c r="L17" s="43"/>
    </row>
    <row r="18" spans="1:12" x14ac:dyDescent="0.25">
      <c r="A18" s="50"/>
      <c r="B18" s="49"/>
      <c r="C18" s="50">
        <v>4270</v>
      </c>
      <c r="D18" s="49" t="s">
        <v>33</v>
      </c>
      <c r="E18" s="32">
        <v>25000</v>
      </c>
      <c r="F18" s="51">
        <v>25000</v>
      </c>
      <c r="G18" s="75">
        <v>6627.56</v>
      </c>
      <c r="H18" s="48">
        <v>26.51</v>
      </c>
      <c r="I18" s="43"/>
      <c r="L18" s="43"/>
    </row>
    <row r="19" spans="1:12" x14ac:dyDescent="0.25">
      <c r="A19" s="47"/>
      <c r="B19" s="44"/>
      <c r="C19" s="47">
        <v>4280</v>
      </c>
      <c r="D19" s="44" t="s">
        <v>34</v>
      </c>
      <c r="E19" s="29">
        <v>4000</v>
      </c>
      <c r="F19" s="48">
        <v>4000</v>
      </c>
      <c r="G19" s="76">
        <v>1827.4</v>
      </c>
      <c r="H19" s="51">
        <v>45.69</v>
      </c>
      <c r="I19" s="43"/>
      <c r="L19" s="43"/>
    </row>
    <row r="20" spans="1:12" x14ac:dyDescent="0.25">
      <c r="A20" s="50"/>
      <c r="B20" s="49"/>
      <c r="C20" s="50">
        <v>4300</v>
      </c>
      <c r="D20" s="49" t="s">
        <v>35</v>
      </c>
      <c r="E20" s="32">
        <v>747289</v>
      </c>
      <c r="F20" s="51">
        <v>759673.94</v>
      </c>
      <c r="G20" s="75">
        <v>282668.27</v>
      </c>
      <c r="H20" s="48">
        <v>37.21</v>
      </c>
      <c r="I20" s="43"/>
      <c r="L20" s="43"/>
    </row>
    <row r="21" spans="1:12" x14ac:dyDescent="0.25">
      <c r="A21" s="47"/>
      <c r="B21" s="44"/>
      <c r="C21" s="47">
        <v>4360</v>
      </c>
      <c r="D21" s="44" t="s">
        <v>36</v>
      </c>
      <c r="E21" s="29">
        <v>7000</v>
      </c>
      <c r="F21" s="48">
        <v>7000</v>
      </c>
      <c r="G21" s="76">
        <v>2416.3000000000002</v>
      </c>
      <c r="H21" s="51">
        <v>34.520000000000003</v>
      </c>
      <c r="I21" s="43"/>
      <c r="L21" s="43"/>
    </row>
    <row r="22" spans="1:12" x14ac:dyDescent="0.25">
      <c r="A22" s="50"/>
      <c r="B22" s="49"/>
      <c r="C22" s="50">
        <v>4390</v>
      </c>
      <c r="D22" s="49" t="s">
        <v>37</v>
      </c>
      <c r="E22" s="32">
        <v>300</v>
      </c>
      <c r="F22" s="51">
        <v>300</v>
      </c>
      <c r="G22" s="80">
        <v>0</v>
      </c>
      <c r="H22" s="82">
        <v>0</v>
      </c>
    </row>
    <row r="23" spans="1:12" x14ac:dyDescent="0.25">
      <c r="A23" s="47"/>
      <c r="B23" s="44"/>
      <c r="C23" s="47">
        <v>4400</v>
      </c>
      <c r="D23" s="44" t="s">
        <v>38</v>
      </c>
      <c r="E23" s="29">
        <v>2952</v>
      </c>
      <c r="F23" s="48">
        <v>2952</v>
      </c>
      <c r="G23" s="76">
        <v>1230</v>
      </c>
      <c r="H23" s="51">
        <v>41.67</v>
      </c>
      <c r="I23" s="43"/>
      <c r="L23" s="43"/>
    </row>
    <row r="24" spans="1:12" x14ac:dyDescent="0.25">
      <c r="A24" s="50"/>
      <c r="B24" s="49"/>
      <c r="C24" s="50">
        <v>4410</v>
      </c>
      <c r="D24" s="49" t="s">
        <v>39</v>
      </c>
      <c r="E24" s="32">
        <v>800</v>
      </c>
      <c r="F24" s="51">
        <v>800</v>
      </c>
      <c r="G24" s="49">
        <v>141.37</v>
      </c>
      <c r="H24" s="47">
        <v>17.670000000000002</v>
      </c>
    </row>
    <row r="25" spans="1:12" x14ac:dyDescent="0.25">
      <c r="A25" s="47"/>
      <c r="B25" s="44"/>
      <c r="C25" s="47">
        <v>4430</v>
      </c>
      <c r="D25" s="44" t="s">
        <v>40</v>
      </c>
      <c r="E25" s="29">
        <v>5900</v>
      </c>
      <c r="F25" s="48">
        <v>5900</v>
      </c>
      <c r="G25" s="76">
        <v>453.83</v>
      </c>
      <c r="H25" s="51">
        <v>7.69</v>
      </c>
      <c r="I25" s="43"/>
      <c r="L25" s="43"/>
    </row>
    <row r="26" spans="1:12" x14ac:dyDescent="0.25">
      <c r="A26" s="50"/>
      <c r="B26" s="49"/>
      <c r="C26" s="50">
        <v>4440</v>
      </c>
      <c r="D26" s="49" t="s">
        <v>41</v>
      </c>
      <c r="E26" s="32">
        <v>127129.82</v>
      </c>
      <c r="F26" s="51">
        <v>118961.88</v>
      </c>
      <c r="G26" s="75">
        <v>96656.88</v>
      </c>
      <c r="H26" s="48">
        <v>81.25</v>
      </c>
      <c r="I26" s="43"/>
      <c r="L26" s="43"/>
    </row>
    <row r="27" spans="1:12" x14ac:dyDescent="0.25">
      <c r="A27" s="47"/>
      <c r="B27" s="44"/>
      <c r="C27" s="47">
        <v>4480</v>
      </c>
      <c r="D27" s="44" t="s">
        <v>42</v>
      </c>
      <c r="E27" s="29">
        <v>4497</v>
      </c>
      <c r="F27" s="48">
        <v>4497</v>
      </c>
      <c r="G27" s="76">
        <v>4497</v>
      </c>
      <c r="H27" s="51">
        <v>100</v>
      </c>
      <c r="I27" s="43"/>
      <c r="L27" s="43"/>
    </row>
    <row r="28" spans="1:12" x14ac:dyDescent="0.25">
      <c r="A28" s="50"/>
      <c r="B28" s="49"/>
      <c r="C28" s="50">
        <v>4520</v>
      </c>
      <c r="D28" s="49" t="s">
        <v>43</v>
      </c>
      <c r="E28" s="32">
        <v>20000</v>
      </c>
      <c r="F28" s="51">
        <v>20000</v>
      </c>
      <c r="G28" s="75">
        <v>11115</v>
      </c>
      <c r="H28" s="48">
        <v>55.58</v>
      </c>
      <c r="I28" s="43"/>
      <c r="L28" s="43"/>
    </row>
    <row r="29" spans="1:12" x14ac:dyDescent="0.25">
      <c r="A29" s="47"/>
      <c r="B29" s="44"/>
      <c r="C29" s="47">
        <v>4700</v>
      </c>
      <c r="D29" s="44" t="s">
        <v>44</v>
      </c>
      <c r="E29" s="29">
        <v>5300</v>
      </c>
      <c r="F29" s="48">
        <v>5300</v>
      </c>
      <c r="G29" s="76">
        <v>2051.21</v>
      </c>
      <c r="H29" s="51">
        <v>38.700000000000003</v>
      </c>
      <c r="I29" s="43"/>
      <c r="L29" s="43"/>
    </row>
    <row r="30" spans="1:12" ht="15.75" thickBot="1" x14ac:dyDescent="0.3">
      <c r="A30" s="55"/>
      <c r="B30" s="56"/>
      <c r="C30" s="55">
        <v>4780</v>
      </c>
      <c r="D30" s="56" t="s">
        <v>45</v>
      </c>
      <c r="E30" s="73">
        <v>31850</v>
      </c>
      <c r="F30" s="57">
        <v>31850</v>
      </c>
      <c r="G30" s="81">
        <v>17265.330000000002</v>
      </c>
      <c r="H30" s="83">
        <v>54.21</v>
      </c>
      <c r="I30" s="43"/>
      <c r="J30" s="43"/>
    </row>
  </sheetData>
  <mergeCells count="1">
    <mergeCell ref="A3:G3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6DA1F1-10CE-407A-90C1-D5DF601EF2D1}">
  <dimension ref="A4:H11"/>
  <sheetViews>
    <sheetView workbookViewId="0"/>
  </sheetViews>
  <sheetFormatPr defaultRowHeight="15" x14ac:dyDescent="0.25"/>
  <cols>
    <col min="3" max="3" width="5.28515625" customWidth="1"/>
    <col min="4" max="4" width="59.7109375" customWidth="1"/>
    <col min="5" max="5" width="13.28515625" customWidth="1"/>
    <col min="6" max="6" width="12" customWidth="1"/>
    <col min="7" max="7" width="15.140625" customWidth="1"/>
  </cols>
  <sheetData>
    <row r="4" spans="1:8" x14ac:dyDescent="0.25">
      <c r="A4" s="1" t="s">
        <v>15</v>
      </c>
    </row>
    <row r="5" spans="1:8" ht="15.75" thickBot="1" x14ac:dyDescent="0.3"/>
    <row r="6" spans="1:8" ht="15.75" thickBot="1" x14ac:dyDescent="0.3">
      <c r="A6" s="170" t="s">
        <v>17</v>
      </c>
      <c r="B6" s="171"/>
      <c r="C6" s="171"/>
      <c r="D6" s="171"/>
      <c r="E6" s="171"/>
      <c r="F6" s="171"/>
      <c r="G6" s="171"/>
      <c r="H6" s="172"/>
    </row>
    <row r="7" spans="1:8" ht="30.75" thickBot="1" x14ac:dyDescent="0.3">
      <c r="A7" s="25" t="s">
        <v>0</v>
      </c>
      <c r="B7" s="26" t="s">
        <v>1</v>
      </c>
      <c r="C7" s="26" t="s">
        <v>2</v>
      </c>
      <c r="D7" s="26" t="s">
        <v>3</v>
      </c>
      <c r="E7" s="59" t="s">
        <v>48</v>
      </c>
      <c r="F7" s="59" t="s">
        <v>49</v>
      </c>
      <c r="G7" s="27" t="s">
        <v>14</v>
      </c>
      <c r="H7" s="97" t="s">
        <v>53</v>
      </c>
    </row>
    <row r="8" spans="1:8" ht="15.75" thickBot="1" x14ac:dyDescent="0.3">
      <c r="A8" s="37">
        <v>851</v>
      </c>
      <c r="B8" s="38"/>
      <c r="C8" s="38"/>
      <c r="D8" s="40" t="s">
        <v>19</v>
      </c>
      <c r="E8" s="42">
        <v>6000</v>
      </c>
      <c r="F8" s="42">
        <v>6000</v>
      </c>
      <c r="G8" s="41">
        <v>1544.4</v>
      </c>
      <c r="H8" s="98">
        <v>25.74</v>
      </c>
    </row>
    <row r="9" spans="1:8" ht="30.75" thickBot="1" x14ac:dyDescent="0.3">
      <c r="A9" s="165"/>
      <c r="B9" s="161">
        <v>85156</v>
      </c>
      <c r="C9" s="163" t="s">
        <v>16</v>
      </c>
      <c r="D9" s="39" t="s">
        <v>18</v>
      </c>
      <c r="E9" s="61">
        <v>6000</v>
      </c>
      <c r="F9" s="11">
        <v>6000</v>
      </c>
      <c r="G9" s="12">
        <v>1544.4</v>
      </c>
      <c r="H9" s="47">
        <v>25.74</v>
      </c>
    </row>
    <row r="10" spans="1:8" ht="15.75" thickBot="1" x14ac:dyDescent="0.3">
      <c r="A10" s="166"/>
      <c r="B10" s="162"/>
      <c r="C10" s="164"/>
      <c r="D10" s="10" t="s">
        <v>20</v>
      </c>
      <c r="E10" s="11">
        <v>6000</v>
      </c>
      <c r="F10" s="11">
        <v>6000</v>
      </c>
      <c r="G10" s="12">
        <v>1544.4</v>
      </c>
      <c r="H10" s="46">
        <v>25.74</v>
      </c>
    </row>
    <row r="11" spans="1:8" ht="18" customHeight="1" thickBot="1" x14ac:dyDescent="0.3">
      <c r="A11" s="167" t="s">
        <v>21</v>
      </c>
      <c r="B11" s="168"/>
      <c r="C11" s="168"/>
      <c r="D11" s="169"/>
      <c r="E11" s="62">
        <v>6000</v>
      </c>
      <c r="F11" s="35">
        <v>6000</v>
      </c>
      <c r="G11" s="36">
        <v>1544.4</v>
      </c>
      <c r="H11" s="99">
        <v>25.74</v>
      </c>
    </row>
  </sheetData>
  <mergeCells count="5">
    <mergeCell ref="B9:B10"/>
    <mergeCell ref="C9:C10"/>
    <mergeCell ref="A9:A10"/>
    <mergeCell ref="A11:D11"/>
    <mergeCell ref="A6:H6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H14"/>
  <sheetViews>
    <sheetView workbookViewId="0"/>
  </sheetViews>
  <sheetFormatPr defaultRowHeight="15" x14ac:dyDescent="0.25"/>
  <cols>
    <col min="1" max="1" width="6" customWidth="1"/>
    <col min="2" max="2" width="8" customWidth="1"/>
    <col min="3" max="3" width="5.28515625" customWidth="1"/>
    <col min="4" max="4" width="55.85546875" customWidth="1"/>
    <col min="5" max="5" width="13.140625" customWidth="1"/>
    <col min="6" max="6" width="12.42578125" customWidth="1"/>
    <col min="7" max="7" width="15.140625" customWidth="1"/>
    <col min="8" max="8" width="11.140625" customWidth="1"/>
  </cols>
  <sheetData>
    <row r="4" spans="1:8" x14ac:dyDescent="0.25">
      <c r="A4" s="1" t="s">
        <v>13</v>
      </c>
    </row>
    <row r="5" spans="1:8" ht="15.75" thickBot="1" x14ac:dyDescent="0.3"/>
    <row r="6" spans="1:8" ht="30.75" thickBot="1" x14ac:dyDescent="0.3">
      <c r="A6" s="25" t="s">
        <v>0</v>
      </c>
      <c r="B6" s="26" t="s">
        <v>1</v>
      </c>
      <c r="C6" s="26" t="s">
        <v>2</v>
      </c>
      <c r="D6" s="26" t="s">
        <v>3</v>
      </c>
      <c r="E6" s="59" t="s">
        <v>48</v>
      </c>
      <c r="F6" s="59" t="s">
        <v>49</v>
      </c>
      <c r="G6" s="27" t="s">
        <v>14</v>
      </c>
      <c r="H6" s="94" t="s">
        <v>52</v>
      </c>
    </row>
    <row r="7" spans="1:8" ht="15.75" thickBot="1" x14ac:dyDescent="0.3">
      <c r="A7" s="28">
        <v>758</v>
      </c>
      <c r="B7" s="15">
        <v>75814</v>
      </c>
      <c r="C7" s="16" t="s">
        <v>4</v>
      </c>
      <c r="D7" s="8" t="s">
        <v>5</v>
      </c>
      <c r="E7" s="9">
        <v>2000</v>
      </c>
      <c r="F7" s="9">
        <v>2000</v>
      </c>
      <c r="G7" s="29">
        <v>896.88</v>
      </c>
      <c r="H7" s="46">
        <v>44.84</v>
      </c>
    </row>
    <row r="8" spans="1:8" ht="15.75" thickBot="1" x14ac:dyDescent="0.3">
      <c r="A8" s="17">
        <v>758</v>
      </c>
      <c r="B8" s="18">
        <v>75814</v>
      </c>
      <c r="C8" s="18"/>
      <c r="D8" s="10" t="s">
        <v>6</v>
      </c>
      <c r="E8" s="11">
        <v>2000</v>
      </c>
      <c r="F8" s="11">
        <f>SUM(F7)</f>
        <v>2000</v>
      </c>
      <c r="G8" s="12">
        <f>SUM(G7)</f>
        <v>896.88</v>
      </c>
      <c r="H8" s="95">
        <v>44.84</v>
      </c>
    </row>
    <row r="9" spans="1:8" x14ac:dyDescent="0.25">
      <c r="A9" s="30">
        <v>852</v>
      </c>
      <c r="B9" s="19">
        <v>85202</v>
      </c>
      <c r="C9" s="20" t="s">
        <v>8</v>
      </c>
      <c r="D9" s="5" t="s">
        <v>7</v>
      </c>
      <c r="E9" s="6">
        <v>1080000</v>
      </c>
      <c r="F9" s="6">
        <v>1113660</v>
      </c>
      <c r="G9" s="90">
        <v>561742.22</v>
      </c>
      <c r="H9" s="87">
        <v>50.44</v>
      </c>
    </row>
    <row r="10" spans="1:8" x14ac:dyDescent="0.25">
      <c r="A10" s="31">
        <v>852</v>
      </c>
      <c r="B10" s="21">
        <v>85202</v>
      </c>
      <c r="C10" s="22" t="s">
        <v>4</v>
      </c>
      <c r="D10" s="2" t="s">
        <v>5</v>
      </c>
      <c r="E10" s="3">
        <v>0</v>
      </c>
      <c r="F10" s="4">
        <v>0</v>
      </c>
      <c r="G10" s="88">
        <v>1263.5899999999999</v>
      </c>
      <c r="H10" s="50">
        <v>0</v>
      </c>
    </row>
    <row r="11" spans="1:8" x14ac:dyDescent="0.25">
      <c r="A11" s="31">
        <v>852</v>
      </c>
      <c r="B11" s="21">
        <v>85202</v>
      </c>
      <c r="C11" s="22" t="s">
        <v>9</v>
      </c>
      <c r="D11" s="2" t="s">
        <v>10</v>
      </c>
      <c r="E11" s="3">
        <v>1000</v>
      </c>
      <c r="F11" s="3">
        <v>1000</v>
      </c>
      <c r="G11" s="91">
        <v>4006.38</v>
      </c>
      <c r="H11" s="47">
        <v>400.64</v>
      </c>
    </row>
    <row r="12" spans="1:8" ht="61.5" customHeight="1" thickBot="1" x14ac:dyDescent="0.3">
      <c r="A12" s="33">
        <v>852</v>
      </c>
      <c r="B12" s="23">
        <v>85202</v>
      </c>
      <c r="C12" s="23">
        <v>2900</v>
      </c>
      <c r="D12" s="13" t="s">
        <v>12</v>
      </c>
      <c r="E12" s="60">
        <v>1240000</v>
      </c>
      <c r="F12" s="14">
        <v>1308340</v>
      </c>
      <c r="G12" s="89">
        <v>637988.27</v>
      </c>
      <c r="H12" s="50">
        <v>48.76</v>
      </c>
    </row>
    <row r="13" spans="1:8" ht="15.75" thickBot="1" x14ac:dyDescent="0.3">
      <c r="A13" s="25">
        <v>852</v>
      </c>
      <c r="B13" s="26">
        <v>85202</v>
      </c>
      <c r="C13" s="26"/>
      <c r="D13" s="7" t="s">
        <v>6</v>
      </c>
      <c r="E13" s="24">
        <v>2321000</v>
      </c>
      <c r="F13" s="24">
        <f>SUM(F9:F12)</f>
        <v>2423000</v>
      </c>
      <c r="G13" s="92">
        <f>SUM(G9:G12)</f>
        <v>1205000.46</v>
      </c>
      <c r="H13" s="95">
        <v>49.73</v>
      </c>
    </row>
    <row r="14" spans="1:8" ht="33" customHeight="1" thickBot="1" x14ac:dyDescent="0.3">
      <c r="A14" s="173"/>
      <c r="B14" s="174"/>
      <c r="C14" s="175"/>
      <c r="D14" s="34" t="s">
        <v>11</v>
      </c>
      <c r="E14" s="35">
        <v>2323000</v>
      </c>
      <c r="F14" s="35">
        <f>F8+F13</f>
        <v>2425000</v>
      </c>
      <c r="G14" s="93">
        <f>G8+G13</f>
        <v>1205897.3399999999</v>
      </c>
      <c r="H14" s="96">
        <v>49.73</v>
      </c>
    </row>
  </sheetData>
  <mergeCells count="1">
    <mergeCell ref="A14:C1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Wydatki</vt:lpstr>
      <vt:lpstr>wydatki - własne</vt:lpstr>
      <vt:lpstr>wydatki - zlecone</vt:lpstr>
      <vt:lpstr>dochody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ngorecka</dc:creator>
  <cp:lastModifiedBy>Barbara Truszkiewicz</cp:lastModifiedBy>
  <cp:lastPrinted>2018-07-24T09:10:15Z</cp:lastPrinted>
  <dcterms:created xsi:type="dcterms:W3CDTF">2017-07-28T07:33:11Z</dcterms:created>
  <dcterms:modified xsi:type="dcterms:W3CDTF">2018-08-30T06:56:37Z</dcterms:modified>
</cp:coreProperties>
</file>